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0050"/>
  </bookViews>
  <sheets>
    <sheet name="OCUP_MUJ_17" sheetId="1" r:id="rId1"/>
    <sheet name="Ficha técnica" sheetId="2" r:id="rId2"/>
  </sheets>
  <externalReferences>
    <externalReference r:id="rId3"/>
  </externalReferences>
  <definedNames>
    <definedName name="REGISTRO_DE_ORGANIZACIONES_DE_ACCION_COMUNITARIA__UNIFICADAS_">'[1]R.O.A.C. no usada'!$A$1:$AA$2146</definedName>
  </definedNames>
  <calcPr calcId="144525"/>
</workbook>
</file>

<file path=xl/calcChain.xml><?xml version="1.0" encoding="utf-8"?>
<calcChain xmlns="http://schemas.openxmlformats.org/spreadsheetml/2006/main">
  <c r="V10" i="1" l="1"/>
  <c r="V9" i="1"/>
  <c r="V8" i="1"/>
  <c r="V15" i="1"/>
  <c r="V14" i="1"/>
  <c r="V13" i="1"/>
  <c r="V12" i="1"/>
  <c r="V7" i="1"/>
  <c r="V6" i="1"/>
  <c r="V5" i="1"/>
  <c r="V4" i="1"/>
</calcChain>
</file>

<file path=xl/sharedStrings.xml><?xml version="1.0" encoding="utf-8"?>
<sst xmlns="http://schemas.openxmlformats.org/spreadsheetml/2006/main" count="100" uniqueCount="49">
  <si>
    <t>Población de 10 años y más sin ingresos propios (individuales)</t>
  </si>
  <si>
    <t>%</t>
  </si>
  <si>
    <t>Total</t>
  </si>
  <si>
    <t xml:space="preserve">10-17 años </t>
  </si>
  <si>
    <t>18-64 años</t>
  </si>
  <si>
    <t>65 años y más</t>
  </si>
  <si>
    <t>a</t>
  </si>
  <si>
    <t>b</t>
  </si>
  <si>
    <t>Varones</t>
  </si>
  <si>
    <t xml:space="preserve"> ---</t>
  </si>
  <si>
    <t>Mujeres</t>
  </si>
  <si>
    <t>a Valor de la celda con carácter indicativo (el coeficiente de variación estimado es mayor al 10% y menor o igual al 20%).</t>
  </si>
  <si>
    <r>
      <t xml:space="preserve">b Valor de la celda con carácter indicativo (el coeficiente de variación estimado es mayor al 20% y menor o igual al 30%). </t>
    </r>
    <r>
      <rPr>
        <sz val="8"/>
        <color indexed="8"/>
        <rFont val="Arial"/>
        <family val="2"/>
      </rPr>
      <t/>
    </r>
  </si>
  <si>
    <t xml:space="preserve"> --- No se presenta dato debido a que el coeficiente de variación estimado es mayor al 30%.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</si>
  <si>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y Finanzas GCBA). EAH.</t>
    </r>
  </si>
  <si>
    <t xml:space="preserve">Porcentaje de población de 10 años y más sin ingresos propios </t>
  </si>
  <si>
    <t>Cociente entre la población de 10 años y más con ingresos individuales cero y la población total de 10 años y más, por cien. En el caso de los grupos específicos de sexo y edad, el cociente se calcula entre la población de 10 años y más con ingresos cero de cada grupo y la población de ese grupo.</t>
  </si>
  <si>
    <t>Fuente</t>
  </si>
  <si>
    <t xml:space="preserve">FICHA TECNICA </t>
  </si>
  <si>
    <t>Archivo</t>
  </si>
  <si>
    <t xml:space="preserve">Área Temática </t>
  </si>
  <si>
    <t xml:space="preserve">Ocupación e ingresos </t>
  </si>
  <si>
    <t xml:space="preserve">Tema </t>
  </si>
  <si>
    <t>Ingresos</t>
  </si>
  <si>
    <t>Subtema</t>
  </si>
  <si>
    <t>No aplica</t>
  </si>
  <si>
    <t>Serie</t>
  </si>
  <si>
    <t>Objetivo</t>
  </si>
  <si>
    <t>Variable 1</t>
  </si>
  <si>
    <t>Ingreso individual</t>
  </si>
  <si>
    <t xml:space="preserve">Definición Operativa </t>
  </si>
  <si>
    <t>Unidad de Medida</t>
  </si>
  <si>
    <t>Pesos (promedio)</t>
  </si>
  <si>
    <t>Método de Cálculo (formula)</t>
  </si>
  <si>
    <t>Variable 2</t>
  </si>
  <si>
    <t>Grupo de edad (años)</t>
  </si>
  <si>
    <t>Variable 3</t>
  </si>
  <si>
    <t>Sexo</t>
  </si>
  <si>
    <t>Varón - Mujer</t>
  </si>
  <si>
    <t>Periodicidad de Recepción (secundaria)</t>
  </si>
  <si>
    <t>Periodicidad de recolección (primaria)</t>
  </si>
  <si>
    <t>Anual</t>
  </si>
  <si>
    <t xml:space="preserve">Periodicidad de Difusión </t>
  </si>
  <si>
    <t xml:space="preserve">Presentar la población de 10 años y más sin ingresos inviduales en el total y por sexo y grupo de edad.  </t>
  </si>
  <si>
    <t>Dirección General de Estadística y Censos (Ministerio de Hacienda y Finanzas GCBA). EAH.</t>
  </si>
  <si>
    <t>Se establecen los tramos de edad (en años): 10 a 17 años; 18 a 64 años; 64 años y más.</t>
  </si>
  <si>
    <t xml:space="preserve">Se refiere el ingreso mensual (de fuente laboral y/o no laboral) percibido por una persona en el período ventana.
</t>
  </si>
  <si>
    <t>OCUP_MUJ_17</t>
  </si>
  <si>
    <t>Porcentaje de población de 10 años y más sin ingresos propios (individuales) según sexo y grupos de edad. Ciudad de Buenos Aires. Años 2011/2022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</si>
</sst>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-* #,##0\ _P_t_s_-;\-* #,##0\ _P_t_s_-;_-* &quot;-&quot;\ _P_t_s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1"/>
      <name val="Calibri"/>
      <family val="2"/>
      <scheme val="minor"/>
    </font>
    <font>
      <sz val="9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vertAlign val="superscript"/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vertAlign val="superscript"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3"/>
      <name val="Tahoma"/>
      <family val="2"/>
    </font>
    <font>
      <sz val="11"/>
      <color indexed="17"/>
      <name val="Calibri"/>
      <family val="2"/>
    </font>
    <font>
      <b/>
      <sz val="10"/>
      <color theme="0"/>
      <name val="Arial"/>
      <family val="2"/>
    </font>
    <font>
      <b/>
      <sz val="10"/>
      <color theme="0" tint="-4.9989318521683403E-2"/>
      <name val="Tahom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8"/>
      <color indexed="63"/>
      <name val="Tahoma"/>
      <family val="2"/>
    </font>
    <font>
      <b/>
      <sz val="10"/>
      <color indexed="22"/>
      <name val="Tahoma"/>
      <family val="2"/>
    </font>
    <font>
      <b/>
      <sz val="9"/>
      <color indexed="63"/>
      <name val="Tahoma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  <charset val="1"/>
    </font>
    <font>
      <sz val="8"/>
      <color rgb="FF3C4356"/>
      <name val="Tahoma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rgb="FF3C4356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9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rgb="FFFF0000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rgb="FFFF374C"/>
        <bgColor indexed="64"/>
      </patternFill>
    </fill>
    <fill>
      <gradientFill degree="90">
        <stop position="0">
          <color rgb="FF606B8B"/>
        </stop>
        <stop position="1">
          <color rgb="FF3C4356"/>
        </stop>
      </gradient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0F0F4"/>
        <bgColor rgb="FFD5D8E1"/>
      </patternFill>
    </fill>
    <fill>
      <patternFill patternType="solid">
        <fgColor rgb="FF3C4356"/>
        <bgColor rgb="FF606B8B"/>
      </patternFill>
    </fill>
    <fill>
      <patternFill patternType="solid">
        <fgColor rgb="FFD5D8E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0F0F4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38DA9"/>
      </left>
      <right style="thin">
        <color rgb="FF838DA9"/>
      </right>
      <top/>
      <bottom style="thin">
        <color rgb="FF838DA9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rgb="FF838DA9"/>
      </left>
      <right style="thin">
        <color rgb="FF838DA9"/>
      </right>
      <top style="thin">
        <color rgb="FF838DA9"/>
      </top>
      <bottom/>
      <diagonal/>
    </border>
    <border>
      <left style="thin">
        <color rgb="FF838DA9"/>
      </left>
      <right style="thin">
        <color rgb="FF838DA9"/>
      </right>
      <top style="thin">
        <color rgb="FF838DA9"/>
      </top>
      <bottom style="thick">
        <color rgb="FF838DA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/>
      <top/>
      <bottom/>
      <diagonal/>
    </border>
    <border>
      <left style="thin">
        <color indexed="54"/>
      </left>
      <right style="thin">
        <color indexed="55"/>
      </right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1">
    <xf numFmtId="0" fontId="0" fillId="0" borderId="0"/>
    <xf numFmtId="0" fontId="5" fillId="0" borderId="0"/>
    <xf numFmtId="0" fontId="5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3" applyNumberFormat="0" applyFont="0" applyFill="0" applyAlignment="0" applyProtection="0">
      <alignment horizontal="left" vertical="center" wrapText="1" indent="1"/>
    </xf>
    <xf numFmtId="0" fontId="19" fillId="16" borderId="4" applyNumberFormat="0" applyFont="0" applyFill="0" applyAlignment="0" applyProtection="0">
      <alignment horizontal="left" vertical="center" wrapText="1" indent="1"/>
    </xf>
    <xf numFmtId="0" fontId="19" fillId="16" borderId="5" applyNumberFormat="0" applyFont="0" applyFill="0" applyAlignment="0" applyProtection="0">
      <alignment horizontal="left" vertical="center" wrapText="1" indent="1"/>
    </xf>
    <xf numFmtId="0" fontId="19" fillId="16" borderId="6" applyNumberFormat="0" applyFont="0" applyFill="0" applyAlignment="0" applyProtection="0">
      <alignment horizontal="left" vertical="center" wrapText="1" indent="1"/>
    </xf>
    <xf numFmtId="0" fontId="20" fillId="4" borderId="0" applyNumberFormat="0" applyBorder="0" applyAlignment="0" applyProtection="0"/>
    <xf numFmtId="0" fontId="21" fillId="17" borderId="0">
      <alignment horizontal="center" vertical="center" wrapText="1"/>
    </xf>
    <xf numFmtId="0" fontId="22" fillId="18" borderId="0">
      <alignment horizontal="center" vertical="center" wrapText="1"/>
    </xf>
    <xf numFmtId="0" fontId="23" fillId="19" borderId="7" applyNumberFormat="0" applyAlignment="0" applyProtection="0"/>
    <xf numFmtId="0" fontId="24" fillId="20" borderId="8" applyNumberFormat="0" applyAlignment="0" applyProtection="0"/>
    <xf numFmtId="0" fontId="25" fillId="0" borderId="9" applyNumberFormat="0" applyFill="0" applyAlignment="0" applyProtection="0"/>
    <xf numFmtId="0" fontId="26" fillId="21" borderId="10" applyNumberFormat="0" applyFont="0" applyBorder="0" applyAlignment="0" applyProtection="0">
      <alignment horizontal="left" wrapText="1" indent="1"/>
    </xf>
    <xf numFmtId="0" fontId="27" fillId="22" borderId="4" applyNumberFormat="0" applyFont="0" applyBorder="0" applyAlignment="0" applyProtection="0">
      <alignment horizontal="center" vertical="center" wrapText="1"/>
    </xf>
    <xf numFmtId="0" fontId="28" fillId="23" borderId="11" applyNumberFormat="0" applyFont="0" applyBorder="0" applyAlignment="0" applyProtection="0">
      <alignment horizontal="left" vertical="center" indent="1"/>
    </xf>
    <xf numFmtId="165" fontId="7" fillId="0" borderId="0" applyNumberFormat="0" applyFill="0" applyBorder="0" applyProtection="0">
      <alignment horizontal="center" vertical="center" wrapText="1"/>
    </xf>
    <xf numFmtId="0" fontId="29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7" borderId="0" applyNumberFormat="0" applyBorder="0" applyAlignment="0" applyProtection="0"/>
    <xf numFmtId="0" fontId="30" fillId="7" borderId="7" applyNumberFormat="0" applyAlignment="0" applyProtection="0"/>
    <xf numFmtId="166" fontId="5" fillId="0" borderId="0" applyFont="0" applyFill="0" applyBorder="0" applyAlignment="0" applyProtection="0"/>
    <xf numFmtId="0" fontId="31" fillId="0" borderId="0"/>
    <xf numFmtId="0" fontId="32" fillId="21" borderId="10" applyBorder="0">
      <alignment horizontal="left" wrapText="1" indent="1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3" borderId="0" applyNumberFormat="0" applyBorder="0" applyAlignment="0" applyProtection="0"/>
    <xf numFmtId="167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28" borderId="0" applyNumberFormat="0" applyBorder="0" applyProtection="0">
      <alignment horizontal="center"/>
    </xf>
    <xf numFmtId="0" fontId="37" fillId="29" borderId="0" applyNumberFormat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30" borderId="12" applyNumberFormat="0" applyFont="0" applyAlignment="0" applyProtection="0"/>
    <xf numFmtId="0" fontId="3" fillId="28" borderId="0" applyProtection="0">
      <alignment horizontal="center"/>
    </xf>
    <xf numFmtId="9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8" fillId="19" borderId="13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1" borderId="1">
      <alignment horizontal="left" vertical="center" wrapText="1" indent="1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29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5" fillId="0" borderId="0"/>
  </cellStyleXfs>
  <cellXfs count="88">
    <xf numFmtId="0" fontId="0" fillId="0" borderId="0" xfId="0"/>
    <xf numFmtId="0" fontId="4" fillId="0" borderId="2" xfId="0" applyFont="1" applyFill="1" applyBorder="1" applyAlignment="1">
      <alignment vertical="center"/>
    </xf>
    <xf numFmtId="0" fontId="4" fillId="0" borderId="2" xfId="1" applyFont="1" applyFill="1" applyBorder="1"/>
    <xf numFmtId="0" fontId="6" fillId="0" borderId="2" xfId="0" applyFont="1" applyFill="1" applyBorder="1"/>
    <xf numFmtId="0" fontId="4" fillId="0" borderId="0" xfId="0" applyFont="1" applyAlignment="1"/>
    <xf numFmtId="0" fontId="4" fillId="0" borderId="2" xfId="0" applyFont="1" applyFill="1" applyBorder="1"/>
    <xf numFmtId="164" fontId="4" fillId="0" borderId="2" xfId="0" applyNumberFormat="1" applyFont="1" applyBorder="1"/>
    <xf numFmtId="0" fontId="8" fillId="0" borderId="2" xfId="0" applyFont="1" applyFill="1" applyBorder="1"/>
    <xf numFmtId="164" fontId="8" fillId="0" borderId="2" xfId="0" applyNumberFormat="1" applyFont="1" applyFill="1" applyBorder="1"/>
    <xf numFmtId="0" fontId="7" fillId="0" borderId="0" xfId="0" applyFont="1"/>
    <xf numFmtId="164" fontId="7" fillId="0" borderId="0" xfId="0" applyNumberFormat="1" applyFont="1"/>
    <xf numFmtId="0" fontId="9" fillId="0" borderId="0" xfId="0" applyFont="1" applyFill="1"/>
    <xf numFmtId="164" fontId="9" fillId="0" borderId="0" xfId="0" applyNumberFormat="1" applyFont="1" applyFill="1"/>
    <xf numFmtId="0" fontId="7" fillId="0" borderId="0" xfId="0" applyFont="1" applyFill="1" applyAlignment="1">
      <alignment horizontal="left"/>
    </xf>
    <xf numFmtId="164" fontId="7" fillId="0" borderId="0" xfId="0" applyNumberFormat="1" applyFont="1" applyFill="1"/>
    <xf numFmtId="0" fontId="10" fillId="0" borderId="0" xfId="0" applyFont="1" applyFill="1"/>
    <xf numFmtId="0" fontId="0" fillId="0" borderId="0" xfId="0" applyFill="1"/>
    <xf numFmtId="0" fontId="4" fillId="0" borderId="2" xfId="0" applyFont="1" applyFill="1" applyBorder="1" applyAlignment="1">
      <alignment horizontal="left"/>
    </xf>
    <xf numFmtId="164" fontId="4" fillId="0" borderId="2" xfId="0" applyNumberFormat="1" applyFont="1" applyFill="1" applyBorder="1"/>
    <xf numFmtId="0" fontId="7" fillId="0" borderId="0" xfId="0" applyFont="1" applyFill="1"/>
    <xf numFmtId="164" fontId="7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left"/>
    </xf>
    <xf numFmtId="164" fontId="7" fillId="0" borderId="1" xfId="0" applyNumberFormat="1" applyFont="1" applyFill="1" applyBorder="1"/>
    <xf numFmtId="0" fontId="10" fillId="0" borderId="1" xfId="0" applyFont="1" applyFill="1" applyBorder="1"/>
    <xf numFmtId="0" fontId="12" fillId="0" borderId="0" xfId="2" applyFont="1" applyFill="1" applyBorder="1" applyAlignment="1">
      <alignment wrapText="1"/>
    </xf>
    <xf numFmtId="0" fontId="0" fillId="0" borderId="0" xfId="0" applyFill="1" applyBorder="1"/>
    <xf numFmtId="0" fontId="12" fillId="0" borderId="0" xfId="0" applyFont="1" applyFill="1" applyBorder="1" applyAlignment="1">
      <alignment vertical="center" wrapText="1"/>
    </xf>
    <xf numFmtId="0" fontId="0" fillId="0" borderId="0" xfId="0" applyBorder="1"/>
    <xf numFmtId="0" fontId="2" fillId="0" borderId="0" xfId="0" applyFont="1" applyFill="1" applyAlignment="1">
      <alignment vertical="center"/>
    </xf>
    <xf numFmtId="0" fontId="2" fillId="0" borderId="0" xfId="0" applyFont="1"/>
    <xf numFmtId="0" fontId="15" fillId="0" borderId="0" xfId="0" applyFont="1" applyFill="1"/>
    <xf numFmtId="0" fontId="16" fillId="0" borderId="0" xfId="0" applyFont="1" applyFill="1"/>
    <xf numFmtId="0" fontId="4" fillId="32" borderId="19" xfId="71" applyFont="1" applyFill="1" applyBorder="1" applyAlignment="1">
      <alignment vertical="center" wrapText="1"/>
    </xf>
    <xf numFmtId="0" fontId="4" fillId="0" borderId="19" xfId="71" applyFont="1" applyBorder="1" applyAlignment="1">
      <alignment vertical="center" wrapText="1"/>
    </xf>
    <xf numFmtId="0" fontId="7" fillId="0" borderId="19" xfId="71" applyFont="1" applyBorder="1" applyAlignment="1">
      <alignment horizontal="left" wrapText="1"/>
    </xf>
    <xf numFmtId="0" fontId="4" fillId="0" borderId="20" xfId="71" applyFont="1" applyBorder="1" applyAlignment="1">
      <alignment vertical="center" wrapText="1"/>
    </xf>
    <xf numFmtId="0" fontId="4" fillId="0" borderId="18" xfId="71" applyFont="1" applyBorder="1" applyAlignment="1">
      <alignment vertical="center" wrapText="1"/>
    </xf>
    <xf numFmtId="0" fontId="7" fillId="0" borderId="18" xfId="71" applyFont="1" applyBorder="1" applyAlignment="1">
      <alignment vertical="center" wrapText="1"/>
    </xf>
    <xf numFmtId="0" fontId="7" fillId="0" borderId="19" xfId="72" applyFont="1" applyFill="1" applyBorder="1" applyAlignment="1">
      <alignment horizontal="left" vertical="center" wrapText="1"/>
    </xf>
    <xf numFmtId="0" fontId="7" fillId="0" borderId="19" xfId="72" applyFont="1" applyBorder="1" applyAlignment="1">
      <alignment horizontal="left" vertical="center" wrapText="1"/>
    </xf>
    <xf numFmtId="0" fontId="7" fillId="0" borderId="18" xfId="71" applyFont="1" applyBorder="1" applyAlignment="1">
      <alignment horizontal="left" wrapText="1"/>
    </xf>
    <xf numFmtId="0" fontId="7" fillId="0" borderId="18" xfId="71" applyFont="1" applyBorder="1" applyAlignment="1">
      <alignment horizontal="left" vertical="center" wrapText="1"/>
    </xf>
    <xf numFmtId="0" fontId="7" fillId="0" borderId="19" xfId="71" applyFont="1" applyBorder="1" applyAlignment="1">
      <alignment horizontal="left" vertical="center" wrapText="1"/>
    </xf>
    <xf numFmtId="0" fontId="4" fillId="0" borderId="21" xfId="71" applyFont="1" applyBorder="1" applyAlignment="1">
      <alignment vertical="center" wrapText="1"/>
    </xf>
    <xf numFmtId="0" fontId="7" fillId="0" borderId="21" xfId="71" applyFont="1" applyBorder="1" applyAlignment="1">
      <alignment horizontal="left" wrapText="1"/>
    </xf>
    <xf numFmtId="0" fontId="46" fillId="32" borderId="19" xfId="58" applyFont="1" applyFill="1" applyBorder="1" applyAlignment="1">
      <alignment horizontal="left" wrapText="1"/>
    </xf>
    <xf numFmtId="0" fontId="7" fillId="0" borderId="20" xfId="71" applyFont="1" applyFill="1" applyBorder="1" applyAlignment="1">
      <alignment vertical="top" wrapText="1"/>
    </xf>
    <xf numFmtId="0" fontId="7" fillId="0" borderId="20" xfId="72" applyFont="1" applyBorder="1" applyAlignment="1">
      <alignment horizontal="left" vertical="center" wrapText="1"/>
    </xf>
    <xf numFmtId="0" fontId="7" fillId="0" borderId="20" xfId="71" applyFont="1" applyBorder="1" applyAlignment="1">
      <alignment horizontal="left" wrapText="1"/>
    </xf>
    <xf numFmtId="0" fontId="7" fillId="0" borderId="21" xfId="71" applyFont="1" applyBorder="1" applyAlignment="1">
      <alignment horizontal="left" vertical="center" wrapText="1"/>
    </xf>
    <xf numFmtId="0" fontId="11" fillId="0" borderId="0" xfId="0" applyFont="1"/>
    <xf numFmtId="0" fontId="16" fillId="0" borderId="2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48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164" fontId="47" fillId="0" borderId="2" xfId="0" applyNumberFormat="1" applyFont="1" applyFill="1" applyBorder="1"/>
    <xf numFmtId="164" fontId="49" fillId="0" borderId="0" xfId="0" applyNumberFormat="1" applyFont="1" applyFill="1"/>
    <xf numFmtId="164" fontId="49" fillId="0" borderId="1" xfId="0" applyNumberFormat="1" applyFont="1" applyFill="1" applyBorder="1"/>
    <xf numFmtId="0" fontId="4" fillId="0" borderId="2" xfId="90" applyFont="1" applyFill="1" applyBorder="1"/>
    <xf numFmtId="164" fontId="47" fillId="0" borderId="2" xfId="0" applyNumberFormat="1" applyFont="1" applyBorder="1"/>
    <xf numFmtId="0" fontId="47" fillId="0" borderId="2" xfId="0" applyFont="1" applyBorder="1"/>
    <xf numFmtId="164" fontId="49" fillId="0" borderId="0" xfId="0" applyNumberFormat="1" applyFont="1"/>
    <xf numFmtId="0" fontId="49" fillId="0" borderId="0" xfId="0" applyFont="1"/>
    <xf numFmtId="164" fontId="7" fillId="0" borderId="0" xfId="0" applyNumberFormat="1" applyFont="1" applyAlignment="1">
      <alignment horizontal="right"/>
    </xf>
    <xf numFmtId="0" fontId="50" fillId="0" borderId="0" xfId="0" applyFont="1"/>
    <xf numFmtId="164" fontId="4" fillId="0" borderId="2" xfId="0" applyNumberFormat="1" applyFont="1" applyBorder="1" applyAlignment="1">
      <alignment horizontal="right"/>
    </xf>
    <xf numFmtId="0" fontId="48" fillId="0" borderId="2" xfId="0" applyFont="1" applyBorder="1"/>
    <xf numFmtId="0" fontId="10" fillId="0" borderId="0" xfId="0" applyFont="1"/>
    <xf numFmtId="164" fontId="7" fillId="0" borderId="1" xfId="0" applyNumberFormat="1" applyFont="1" applyFill="1" applyBorder="1" applyAlignment="1">
      <alignment horizontal="right"/>
    </xf>
    <xf numFmtId="0" fontId="50" fillId="0" borderId="1" xfId="0" applyFont="1" applyFill="1" applyBorder="1"/>
    <xf numFmtId="0" fontId="9" fillId="0" borderId="0" xfId="0" applyFont="1"/>
    <xf numFmtId="0" fontId="9" fillId="0" borderId="1" xfId="0" applyFont="1" applyFill="1" applyBorder="1"/>
    <xf numFmtId="0" fontId="51" fillId="0" borderId="0" xfId="0" applyFont="1" applyAlignment="1">
      <alignment horizontal="left" vertical="center"/>
    </xf>
    <xf numFmtId="0" fontId="4" fillId="0" borderId="2" xfId="1" applyFont="1" applyBorder="1" applyAlignment="1">
      <alignment horizontal="center"/>
    </xf>
    <xf numFmtId="0" fontId="47" fillId="0" borderId="0" xfId="0" applyFont="1" applyAlignment="1">
      <alignment horizontal="left"/>
    </xf>
    <xf numFmtId="164" fontId="49" fillId="0" borderId="1" xfId="0" applyNumberFormat="1" applyFont="1" applyBorder="1"/>
    <xf numFmtId="0" fontId="10" fillId="0" borderId="1" xfId="0" applyFont="1" applyBorder="1"/>
    <xf numFmtId="0" fontId="12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4" fillId="0" borderId="2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2" fillId="0" borderId="0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12" fillId="0" borderId="0" xfId="2" applyFont="1" applyFill="1" applyBorder="1" applyAlignment="1">
      <alignment horizontal="left" wrapText="1"/>
    </xf>
    <xf numFmtId="0" fontId="3" fillId="0" borderId="18" xfId="71" applyFont="1" applyBorder="1" applyAlignment="1">
      <alignment horizontal="center" vertical="center" wrapText="1"/>
    </xf>
  </cellXfs>
  <cellStyles count="91">
    <cellStyle name="20% - Énfasis1 2" xfId="3"/>
    <cellStyle name="20% - Énfasis1 2 2" xfId="4"/>
    <cellStyle name="20% - Énfasis2 2" xfId="5"/>
    <cellStyle name="20% - Énfasis2 2 2" xfId="6"/>
    <cellStyle name="20% - Énfasis3 2" xfId="7"/>
    <cellStyle name="20% - Énfasis3 2 2" xfId="8"/>
    <cellStyle name="20% - Énfasis4 2" xfId="9"/>
    <cellStyle name="20% - Énfasis4 2 2" xfId="10"/>
    <cellStyle name="20% - Énfasis5 2" xfId="11"/>
    <cellStyle name="20% - Énfasis5 2 2" xfId="12"/>
    <cellStyle name="20% - Énfasis6 2" xfId="13"/>
    <cellStyle name="20% - Énfasis6 2 2" xfId="14"/>
    <cellStyle name="40% - Énfasis1 2" xfId="15"/>
    <cellStyle name="40% - Énfasis1 2 2" xfId="16"/>
    <cellStyle name="40% - Énfasis2 2" xfId="17"/>
    <cellStyle name="40% - Énfasis2 2 2" xfId="18"/>
    <cellStyle name="40% - Énfasis3 2" xfId="19"/>
    <cellStyle name="40% - Énfasis3 2 2" xfId="20"/>
    <cellStyle name="40% - Énfasis4 2" xfId="21"/>
    <cellStyle name="40% - Énfasis4 2 2" xfId="22"/>
    <cellStyle name="40% - Énfasis5 2" xfId="23"/>
    <cellStyle name="40% - Énfasis5 2 2" xfId="24"/>
    <cellStyle name="40% - Énfasis6 2" xfId="25"/>
    <cellStyle name="40% - Énfasis6 2 2" xfId="26"/>
    <cellStyle name="60% - Énfasis1 2" xfId="27"/>
    <cellStyle name="60% - Énfasis2 2" xfId="28"/>
    <cellStyle name="60% - Énfasis3 2" xfId="29"/>
    <cellStyle name="60% - Énfasis4 2" xfId="30"/>
    <cellStyle name="60% - Énfasis5 2" xfId="31"/>
    <cellStyle name="60% - Énfasis6 2" xfId="32"/>
    <cellStyle name="bordeabajo" xfId="33"/>
    <cellStyle name="bordearriba" xfId="34"/>
    <cellStyle name="bordearriba 2" xfId="35"/>
    <cellStyle name="bordegrueso" xfId="36"/>
    <cellStyle name="Buena 2" xfId="37"/>
    <cellStyle name="cabezal mujer" xfId="38"/>
    <cellStyle name="cabezal nuevo" xfId="39"/>
    <cellStyle name="Cálculo 2" xfId="40"/>
    <cellStyle name="Celda de comprobación 2" xfId="41"/>
    <cellStyle name="Celda vinculada 2" xfId="42"/>
    <cellStyle name="color fondo claro" xfId="43"/>
    <cellStyle name="color total" xfId="44"/>
    <cellStyle name="colorbold" xfId="45"/>
    <cellStyle name="coltit" xfId="46"/>
    <cellStyle name="Encabezado 4 2" xfId="47"/>
    <cellStyle name="Énfasis1 2" xfId="48"/>
    <cellStyle name="Énfasis2 2" xfId="49"/>
    <cellStyle name="Énfasis3 2" xfId="50"/>
    <cellStyle name="Énfasis4 2" xfId="51"/>
    <cellStyle name="Énfasis5 2" xfId="52"/>
    <cellStyle name="Énfasis6 2" xfId="53"/>
    <cellStyle name="Entrada 2" xfId="54"/>
    <cellStyle name="Euro" xfId="55"/>
    <cellStyle name="Excel Built-in Normal" xfId="56"/>
    <cellStyle name="fuente1" xfId="57"/>
    <cellStyle name="Hipervínculo 2" xfId="58"/>
    <cellStyle name="Hipervínculo 3" xfId="59"/>
    <cellStyle name="Hipervínculo 3 2" xfId="60"/>
    <cellStyle name="Hipervínculo 4" xfId="61"/>
    <cellStyle name="Incorrecto 2" xfId="62"/>
    <cellStyle name="Millares [0] 2" xfId="63"/>
    <cellStyle name="Millares 2" xfId="64"/>
    <cellStyle name="Millares 2 2" xfId="65"/>
    <cellStyle name="Millares 3" xfId="66"/>
    <cellStyle name="mio" xfId="67"/>
    <cellStyle name="Neutral 2" xfId="68"/>
    <cellStyle name="Normal" xfId="0" builtinId="0"/>
    <cellStyle name="Normal 2" xfId="1"/>
    <cellStyle name="Normal 2 10 2 2" xfId="90"/>
    <cellStyle name="Normal 2 2" xfId="69"/>
    <cellStyle name="Normal 2 3" xfId="70"/>
    <cellStyle name="Normal 3" xfId="71"/>
    <cellStyle name="Normal 3 2" xfId="72"/>
    <cellStyle name="Normal 4" xfId="73"/>
    <cellStyle name="Normal 4 2" xfId="74"/>
    <cellStyle name="Normal 5" xfId="75"/>
    <cellStyle name="Normal 6" xfId="76"/>
    <cellStyle name="Normal_Hoja1" xfId="2"/>
    <cellStyle name="Notas 2" xfId="77"/>
    <cellStyle name="Pato" xfId="78"/>
    <cellStyle name="Porcentual 2" xfId="79"/>
    <cellStyle name="Porcentual 3" xfId="80"/>
    <cellStyle name="Salida 2" xfId="81"/>
    <cellStyle name="Texto de advertencia 2" xfId="82"/>
    <cellStyle name="Texto explicativo 2" xfId="83"/>
    <cellStyle name="titulo" xfId="84"/>
    <cellStyle name="Título 1 2" xfId="85"/>
    <cellStyle name="Título 2 2" xfId="86"/>
    <cellStyle name="Título 3 2" xfId="87"/>
    <cellStyle name="Título 4" xfId="88"/>
    <cellStyle name="Total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workbookViewId="0">
      <selection activeCell="A18" sqref="A18:Q18"/>
    </sheetView>
  </sheetViews>
  <sheetFormatPr baseColWidth="10" defaultColWidth="11.42578125" defaultRowHeight="17.25" x14ac:dyDescent="0.25"/>
  <cols>
    <col min="1" max="1" width="55.85546875" customWidth="1"/>
    <col min="3" max="3" width="1.28515625" style="31" bestFit="1" customWidth="1"/>
    <col min="5" max="5" width="1.28515625" style="31" bestFit="1" customWidth="1"/>
    <col min="7" max="7" width="1.28515625" style="31" bestFit="1" customWidth="1"/>
    <col min="9" max="9" width="1.28515625" style="31" bestFit="1" customWidth="1"/>
    <col min="11" max="11" width="1.28515625" style="31" bestFit="1" customWidth="1"/>
    <col min="13" max="13" width="1.28515625" style="31" bestFit="1" customWidth="1"/>
    <col min="15" max="15" width="1.28515625" style="31" bestFit="1" customWidth="1"/>
    <col min="17" max="17" width="1.28515625" style="31" bestFit="1" customWidth="1"/>
    <col min="18" max="18" width="11.42578125" style="16"/>
    <col min="19" max="19" width="1.28515625" bestFit="1" customWidth="1"/>
    <col min="21" max="21" width="1.5703125" customWidth="1"/>
    <col min="23" max="23" width="1.5703125" customWidth="1"/>
    <col min="24" max="24" width="10.85546875" customWidth="1"/>
    <col min="25" max="25" width="1.85546875" customWidth="1"/>
  </cols>
  <sheetData>
    <row r="1" spans="1:36" ht="15" x14ac:dyDescent="0.25">
      <c r="A1" s="83" t="s">
        <v>48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74"/>
      <c r="Y1" s="74"/>
    </row>
    <row r="2" spans="1:36" x14ac:dyDescent="0.25">
      <c r="A2" s="1"/>
      <c r="B2" s="2">
        <v>2011</v>
      </c>
      <c r="C2" s="3"/>
      <c r="D2" s="2">
        <v>2012</v>
      </c>
      <c r="E2" s="3"/>
      <c r="F2" s="2">
        <v>2013</v>
      </c>
      <c r="G2" s="3"/>
      <c r="H2" s="2">
        <v>2014</v>
      </c>
      <c r="I2" s="3"/>
      <c r="J2" s="2">
        <v>2015</v>
      </c>
      <c r="K2" s="3"/>
      <c r="L2" s="2">
        <v>2016</v>
      </c>
      <c r="M2" s="3"/>
      <c r="N2" s="2">
        <v>2017</v>
      </c>
      <c r="O2" s="3"/>
      <c r="P2" s="2">
        <v>2018</v>
      </c>
      <c r="Q2" s="3"/>
      <c r="R2" s="2">
        <v>2019</v>
      </c>
      <c r="S2" s="51"/>
      <c r="T2" s="60">
        <v>2020</v>
      </c>
      <c r="U2" s="51"/>
      <c r="V2" s="60">
        <v>2021</v>
      </c>
      <c r="W2" s="51"/>
      <c r="X2" s="82">
        <v>2022</v>
      </c>
      <c r="Y2" s="75"/>
    </row>
    <row r="3" spans="1:36" x14ac:dyDescent="0.25">
      <c r="A3" s="4" t="s">
        <v>0</v>
      </c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S3" s="52"/>
      <c r="X3" s="76"/>
      <c r="Y3" s="76"/>
    </row>
    <row r="4" spans="1:36" ht="15" x14ac:dyDescent="0.25">
      <c r="A4" s="5" t="s">
        <v>2</v>
      </c>
      <c r="B4" s="6">
        <v>21.065587795360337</v>
      </c>
      <c r="C4" s="7"/>
      <c r="D4" s="6">
        <v>22.228450078760595</v>
      </c>
      <c r="E4" s="7"/>
      <c r="F4" s="6">
        <v>21.03570009221426</v>
      </c>
      <c r="G4" s="8"/>
      <c r="H4" s="6">
        <v>20.462816177021484</v>
      </c>
      <c r="I4" s="8"/>
      <c r="J4" s="6">
        <v>19.586109709171989</v>
      </c>
      <c r="K4" s="8"/>
      <c r="L4" s="6">
        <v>20.293590479192702</v>
      </c>
      <c r="M4" s="8"/>
      <c r="N4" s="6">
        <v>19.548112706007444</v>
      </c>
      <c r="O4" s="8"/>
      <c r="P4" s="6">
        <v>20.020764564818734</v>
      </c>
      <c r="Q4" s="7"/>
      <c r="R4" s="57">
        <v>19.899999999999999</v>
      </c>
      <c r="S4" s="53"/>
      <c r="T4" s="61">
        <v>22</v>
      </c>
      <c r="U4" s="62"/>
      <c r="V4" s="61">
        <f>0.207849365859785*100</f>
        <v>20.7849365859785</v>
      </c>
      <c r="W4" s="62"/>
      <c r="X4" s="61">
        <v>19.600000000000001</v>
      </c>
      <c r="Y4" s="62"/>
    </row>
    <row r="5" spans="1:36" ht="15" x14ac:dyDescent="0.25">
      <c r="A5" s="9" t="s">
        <v>3</v>
      </c>
      <c r="B5" s="10">
        <v>90.236415709777503</v>
      </c>
      <c r="C5" s="11"/>
      <c r="D5" s="10">
        <v>91.20156614811512</v>
      </c>
      <c r="E5" s="11"/>
      <c r="F5" s="10">
        <v>87.671440270313042</v>
      </c>
      <c r="G5" s="12"/>
      <c r="H5" s="10">
        <v>90.09849540590973</v>
      </c>
      <c r="I5" s="12"/>
      <c r="J5" s="10">
        <v>91.227249825103215</v>
      </c>
      <c r="K5" s="12"/>
      <c r="L5" s="10">
        <v>94.797606128198694</v>
      </c>
      <c r="M5" s="12"/>
      <c r="N5" s="10">
        <v>91.968895907717666</v>
      </c>
      <c r="O5" s="12"/>
      <c r="P5" s="10">
        <v>91.754835988052065</v>
      </c>
      <c r="Q5" s="11"/>
      <c r="R5" s="58">
        <v>91.1</v>
      </c>
      <c r="S5" s="54"/>
      <c r="T5" s="63">
        <v>92.9</v>
      </c>
      <c r="U5" s="64"/>
      <c r="V5" s="63">
        <f>0.948919103251004*100</f>
        <v>94.891910325100397</v>
      </c>
      <c r="W5" s="64"/>
      <c r="X5" s="63">
        <v>92.4</v>
      </c>
      <c r="Y5" s="64"/>
    </row>
    <row r="6" spans="1:36" ht="15" x14ac:dyDescent="0.25">
      <c r="A6" s="9" t="s">
        <v>4</v>
      </c>
      <c r="B6" s="10">
        <v>15.308551672245278</v>
      </c>
      <c r="C6" s="11"/>
      <c r="D6" s="10">
        <v>16.617044953492766</v>
      </c>
      <c r="E6" s="11"/>
      <c r="F6" s="10">
        <v>16.266866925026861</v>
      </c>
      <c r="G6" s="12"/>
      <c r="H6" s="10">
        <v>14.889488927117132</v>
      </c>
      <c r="I6" s="12"/>
      <c r="J6" s="10">
        <v>13.73146885916333</v>
      </c>
      <c r="K6" s="12"/>
      <c r="L6" s="10">
        <v>13.904825541244293</v>
      </c>
      <c r="M6" s="12"/>
      <c r="N6" s="10">
        <v>13.124971897542185</v>
      </c>
      <c r="O6" s="12"/>
      <c r="P6" s="10">
        <v>13.80581272580476</v>
      </c>
      <c r="Q6" s="11"/>
      <c r="R6" s="58">
        <v>14.3</v>
      </c>
      <c r="S6" s="54"/>
      <c r="T6" s="63">
        <v>15.9</v>
      </c>
      <c r="U6" s="64"/>
      <c r="V6" s="63">
        <f>0.14447383491042*100</f>
        <v>14.447383491042002</v>
      </c>
      <c r="W6" s="64"/>
      <c r="X6" s="63">
        <v>12.9</v>
      </c>
      <c r="Y6" s="64"/>
    </row>
    <row r="7" spans="1:36" ht="15" x14ac:dyDescent="0.25">
      <c r="A7" s="13" t="s">
        <v>5</v>
      </c>
      <c r="B7" s="14">
        <v>1.6705475585661869</v>
      </c>
      <c r="C7" s="15" t="s">
        <v>6</v>
      </c>
      <c r="D7" s="14">
        <v>2.2550714002954493</v>
      </c>
      <c r="E7" s="15" t="s">
        <v>6</v>
      </c>
      <c r="F7" s="14">
        <v>1.6741042302774081</v>
      </c>
      <c r="G7" s="15" t="s">
        <v>7</v>
      </c>
      <c r="H7" s="14">
        <v>1.5380863817846315</v>
      </c>
      <c r="I7" s="15" t="s">
        <v>6</v>
      </c>
      <c r="J7" s="14">
        <v>1.592987898708621</v>
      </c>
      <c r="K7" s="15" t="s">
        <v>6</v>
      </c>
      <c r="L7" s="14">
        <v>1.6741269980839661</v>
      </c>
      <c r="M7" s="15" t="s">
        <v>7</v>
      </c>
      <c r="N7" s="14">
        <v>1.0905784895873498</v>
      </c>
      <c r="O7" s="15" t="s">
        <v>7</v>
      </c>
      <c r="P7" s="14">
        <v>0.93845196700418188</v>
      </c>
      <c r="Q7" s="15" t="s">
        <v>7</v>
      </c>
      <c r="R7" s="58">
        <v>0.9</v>
      </c>
      <c r="S7" s="54" t="s">
        <v>7</v>
      </c>
      <c r="T7" s="65" t="s">
        <v>9</v>
      </c>
      <c r="U7" s="66"/>
      <c r="V7" s="65">
        <f>0.0121211052253036*100</f>
        <v>1.2121105225303601</v>
      </c>
      <c r="W7" s="72" t="s">
        <v>7</v>
      </c>
      <c r="X7" s="63">
        <v>2.1</v>
      </c>
      <c r="Y7" s="69" t="s">
        <v>6</v>
      </c>
    </row>
    <row r="8" spans="1:36" ht="15" x14ac:dyDescent="0.25">
      <c r="A8" s="17" t="s">
        <v>8</v>
      </c>
      <c r="B8" s="18">
        <v>18.56738526269346</v>
      </c>
      <c r="C8" s="7"/>
      <c r="D8" s="18">
        <v>19.200255778986339</v>
      </c>
      <c r="E8" s="7"/>
      <c r="F8" s="18">
        <v>18.798057188104448</v>
      </c>
      <c r="G8" s="8"/>
      <c r="H8" s="18">
        <v>19.305634604439387</v>
      </c>
      <c r="I8" s="8"/>
      <c r="J8" s="18">
        <v>17.724217247328031</v>
      </c>
      <c r="K8" s="8"/>
      <c r="L8" s="18">
        <v>19.065313965741677</v>
      </c>
      <c r="M8" s="8"/>
      <c r="N8" s="18">
        <v>19.176821566969547</v>
      </c>
      <c r="O8" s="8"/>
      <c r="P8" s="18">
        <v>19.302538507037003</v>
      </c>
      <c r="Q8" s="7"/>
      <c r="R8" s="57">
        <v>19</v>
      </c>
      <c r="S8" s="53"/>
      <c r="T8" s="67">
        <v>21.4</v>
      </c>
      <c r="U8" s="68"/>
      <c r="V8" s="67">
        <f>0.215036431865588*100</f>
        <v>21.503643186558801</v>
      </c>
      <c r="W8" s="68"/>
      <c r="X8" s="61">
        <v>19.3</v>
      </c>
      <c r="Y8" s="68"/>
    </row>
    <row r="9" spans="1:36" ht="15" x14ac:dyDescent="0.25">
      <c r="A9" s="19" t="s">
        <v>3</v>
      </c>
      <c r="B9" s="14">
        <v>90.094799039023442</v>
      </c>
      <c r="C9" s="11"/>
      <c r="D9" s="14">
        <v>91.01688729637371</v>
      </c>
      <c r="E9" s="11"/>
      <c r="F9" s="14">
        <v>87.21744252952297</v>
      </c>
      <c r="G9" s="12"/>
      <c r="H9" s="14">
        <v>92.170086078570961</v>
      </c>
      <c r="I9" s="12"/>
      <c r="J9" s="14">
        <v>91.021693590338415</v>
      </c>
      <c r="K9" s="12"/>
      <c r="L9" s="14">
        <v>94.188365612469681</v>
      </c>
      <c r="M9" s="12"/>
      <c r="N9" s="14">
        <v>93.018081021285255</v>
      </c>
      <c r="O9" s="12"/>
      <c r="P9" s="14">
        <v>91.524538587932597</v>
      </c>
      <c r="Q9" s="11"/>
      <c r="R9" s="58">
        <v>92.6</v>
      </c>
      <c r="S9" s="54"/>
      <c r="T9" s="65">
        <v>92.8</v>
      </c>
      <c r="U9" s="69"/>
      <c r="V9" s="65">
        <f>0.948973759748012*100</f>
        <v>94.897375974801207</v>
      </c>
      <c r="W9" s="69"/>
      <c r="X9" s="63">
        <v>92.8</v>
      </c>
      <c r="Y9" s="69"/>
    </row>
    <row r="10" spans="1:36" ht="15" x14ac:dyDescent="0.25">
      <c r="A10" s="19" t="s">
        <v>4</v>
      </c>
      <c r="B10" s="14">
        <v>10.15557047891741</v>
      </c>
      <c r="C10" s="11"/>
      <c r="D10" s="14">
        <v>11.106700343440114</v>
      </c>
      <c r="E10" s="11"/>
      <c r="F10" s="14">
        <v>11.60498900552505</v>
      </c>
      <c r="G10" s="12"/>
      <c r="H10" s="14">
        <v>10.667359127499351</v>
      </c>
      <c r="I10" s="12"/>
      <c r="J10" s="14">
        <v>9.4524739494730916</v>
      </c>
      <c r="K10" s="12"/>
      <c r="L10" s="14">
        <v>10.516188280971184</v>
      </c>
      <c r="M10" s="12"/>
      <c r="N10" s="14">
        <v>9.9663608424885322</v>
      </c>
      <c r="O10" s="12"/>
      <c r="P10" s="14">
        <v>10.524533923170676</v>
      </c>
      <c r="Q10" s="11"/>
      <c r="R10" s="58">
        <v>11.2</v>
      </c>
      <c r="S10" s="54"/>
      <c r="T10" s="65">
        <v>13.7</v>
      </c>
      <c r="U10" s="69"/>
      <c r="V10" s="65">
        <f>0.128062058618393*100</f>
        <v>12.806205861839301</v>
      </c>
      <c r="W10" s="69"/>
      <c r="X10" s="63">
        <v>10.8</v>
      </c>
      <c r="Y10" s="69"/>
    </row>
    <row r="11" spans="1:36" ht="15" x14ac:dyDescent="0.25">
      <c r="A11" s="13" t="s">
        <v>5</v>
      </c>
      <c r="B11" s="14">
        <v>1.1809244549772551</v>
      </c>
      <c r="C11" s="15" t="s">
        <v>7</v>
      </c>
      <c r="D11" s="14">
        <v>1.2277327834888032</v>
      </c>
      <c r="E11" s="15" t="s">
        <v>7</v>
      </c>
      <c r="F11" s="14">
        <v>1.2596526950708824</v>
      </c>
      <c r="G11" s="15" t="s">
        <v>7</v>
      </c>
      <c r="H11" s="14">
        <v>1.2435679582605366</v>
      </c>
      <c r="I11" s="11" t="s">
        <v>7</v>
      </c>
      <c r="J11" s="14">
        <v>0.90961779952989663</v>
      </c>
      <c r="K11" s="11" t="s">
        <v>7</v>
      </c>
      <c r="L11" s="20" t="s">
        <v>9</v>
      </c>
      <c r="M11" s="12"/>
      <c r="N11" s="20" t="s">
        <v>9</v>
      </c>
      <c r="O11" s="12"/>
      <c r="P11" s="20" t="s">
        <v>9</v>
      </c>
      <c r="Q11" s="12"/>
      <c r="R11" s="20" t="s">
        <v>9</v>
      </c>
      <c r="S11" s="55"/>
      <c r="T11" s="65" t="s">
        <v>9</v>
      </c>
      <c r="U11" s="66"/>
      <c r="V11" s="65" t="s">
        <v>9</v>
      </c>
      <c r="W11" s="66"/>
      <c r="X11" s="10">
        <v>2.5</v>
      </c>
      <c r="Y11" s="72" t="s">
        <v>7</v>
      </c>
    </row>
    <row r="12" spans="1:36" ht="15" x14ac:dyDescent="0.25">
      <c r="A12" s="17" t="s">
        <v>10</v>
      </c>
      <c r="B12" s="18">
        <v>23.196764123887359</v>
      </c>
      <c r="C12" s="7"/>
      <c r="D12" s="18">
        <v>24.7584763724692</v>
      </c>
      <c r="E12" s="7"/>
      <c r="F12" s="18">
        <v>22.909586975447429</v>
      </c>
      <c r="G12" s="8"/>
      <c r="H12" s="18">
        <v>21.442391146491861</v>
      </c>
      <c r="I12" s="8"/>
      <c r="J12" s="18">
        <v>21.16108101610314</v>
      </c>
      <c r="K12" s="8"/>
      <c r="L12" s="18">
        <v>21.328687158406193</v>
      </c>
      <c r="M12" s="8"/>
      <c r="N12" s="18">
        <v>19.869798758788512</v>
      </c>
      <c r="O12" s="8"/>
      <c r="P12" s="18">
        <v>20.643174868433526</v>
      </c>
      <c r="Q12" s="7"/>
      <c r="R12" s="57">
        <v>20.8</v>
      </c>
      <c r="S12" s="53"/>
      <c r="T12" s="67">
        <v>22.6</v>
      </c>
      <c r="U12" s="68"/>
      <c r="V12" s="67">
        <f>0.201655278392158*100</f>
        <v>20.165527839215798</v>
      </c>
      <c r="W12" s="68"/>
      <c r="X12" s="61">
        <v>19.8</v>
      </c>
      <c r="Y12" s="68"/>
    </row>
    <row r="13" spans="1:36" ht="15" x14ac:dyDescent="0.25">
      <c r="A13" s="19" t="s">
        <v>3</v>
      </c>
      <c r="B13" s="14">
        <v>90.384120491392508</v>
      </c>
      <c r="C13" s="11"/>
      <c r="D13" s="14">
        <v>91.382004188087933</v>
      </c>
      <c r="E13" s="11"/>
      <c r="F13" s="14">
        <v>88.129675465645263</v>
      </c>
      <c r="G13" s="12"/>
      <c r="H13" s="14">
        <v>87.842001001064517</v>
      </c>
      <c r="I13" s="12"/>
      <c r="J13" s="14">
        <v>91.446083383848588</v>
      </c>
      <c r="K13" s="12"/>
      <c r="L13" s="14">
        <v>95.428382306386169</v>
      </c>
      <c r="M13" s="12"/>
      <c r="N13" s="14">
        <v>90.737230199719377</v>
      </c>
      <c r="O13" s="12"/>
      <c r="P13" s="14">
        <v>92.018930209459256</v>
      </c>
      <c r="Q13" s="11"/>
      <c r="R13" s="58">
        <v>89.5</v>
      </c>
      <c r="S13" s="54"/>
      <c r="T13" s="65">
        <v>93.1</v>
      </c>
      <c r="U13" s="69"/>
      <c r="V13" s="65">
        <f>0.948856391311634*100</f>
        <v>94.885639131163401</v>
      </c>
      <c r="W13" s="69"/>
      <c r="X13" s="63">
        <v>91.9</v>
      </c>
      <c r="Y13" s="69"/>
    </row>
    <row r="14" spans="1:36" ht="15" x14ac:dyDescent="0.25">
      <c r="A14" s="19" t="s">
        <v>4</v>
      </c>
      <c r="B14" s="14">
        <v>19.89939178663915</v>
      </c>
      <c r="C14" s="11"/>
      <c r="D14" s="14">
        <v>21.440637421961288</v>
      </c>
      <c r="E14" s="11"/>
      <c r="F14" s="14">
        <v>20.365287962922302</v>
      </c>
      <c r="G14" s="12"/>
      <c r="H14" s="14">
        <v>18.659274868745783</v>
      </c>
      <c r="I14" s="12"/>
      <c r="J14" s="14">
        <v>17.518962588789886</v>
      </c>
      <c r="K14" s="12"/>
      <c r="L14" s="14">
        <v>16.904550137639049</v>
      </c>
      <c r="M14" s="12"/>
      <c r="N14" s="14">
        <v>15.984469275110452</v>
      </c>
      <c r="O14" s="12"/>
      <c r="P14" s="14">
        <v>16.767789544885925</v>
      </c>
      <c r="Q14" s="11"/>
      <c r="R14" s="58">
        <v>17.2</v>
      </c>
      <c r="S14" s="54"/>
      <c r="T14" s="65">
        <v>18</v>
      </c>
      <c r="U14" s="69"/>
      <c r="V14" s="65">
        <f>0.159432717475846*100</f>
        <v>15.9432717475846</v>
      </c>
      <c r="W14" s="69"/>
      <c r="X14" s="63">
        <v>14.9</v>
      </c>
      <c r="Y14" s="69"/>
    </row>
    <row r="15" spans="1:36" ht="15" x14ac:dyDescent="0.25">
      <c r="A15" s="21" t="s">
        <v>5</v>
      </c>
      <c r="B15" s="22">
        <v>1.9840785014757609</v>
      </c>
      <c r="C15" s="23" t="s">
        <v>6</v>
      </c>
      <c r="D15" s="22">
        <v>2.9107785169929863</v>
      </c>
      <c r="E15" s="23" t="s">
        <v>7</v>
      </c>
      <c r="F15" s="22">
        <v>1.9370327266523273</v>
      </c>
      <c r="G15" s="23" t="s">
        <v>7</v>
      </c>
      <c r="H15" s="22">
        <v>1.7187366962322261</v>
      </c>
      <c r="I15" s="23" t="s">
        <v>6</v>
      </c>
      <c r="J15" s="22">
        <v>2.0159843743771675</v>
      </c>
      <c r="K15" s="23" t="s">
        <v>7</v>
      </c>
      <c r="L15" s="22">
        <v>1.8405698039565317</v>
      </c>
      <c r="M15" s="23" t="s">
        <v>7</v>
      </c>
      <c r="N15" s="22">
        <v>1.321219436605934</v>
      </c>
      <c r="O15" s="23" t="s">
        <v>7</v>
      </c>
      <c r="P15" s="22">
        <v>1.1128307653042862</v>
      </c>
      <c r="Q15" s="23" t="s">
        <v>7</v>
      </c>
      <c r="R15" s="59">
        <v>1</v>
      </c>
      <c r="S15" s="56" t="s">
        <v>7</v>
      </c>
      <c r="T15" s="70" t="s">
        <v>9</v>
      </c>
      <c r="U15" s="71"/>
      <c r="V15" s="70">
        <f>0.0110087858579443*100</f>
        <v>1.1008785857944301</v>
      </c>
      <c r="W15" s="73" t="s">
        <v>7</v>
      </c>
      <c r="X15" s="77">
        <v>1.9</v>
      </c>
      <c r="Y15" s="78" t="s">
        <v>7</v>
      </c>
    </row>
    <row r="16" spans="1:36" s="25" customFormat="1" ht="15" customHeight="1" x14ac:dyDescent="0.25">
      <c r="A16" s="86" t="s">
        <v>11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24"/>
      <c r="S16" s="24"/>
      <c r="T16" s="24"/>
      <c r="U16" s="24"/>
      <c r="V16" s="24"/>
      <c r="W16" s="24"/>
      <c r="X16" s="79"/>
      <c r="Y16" s="79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</row>
    <row r="17" spans="1:36" s="16" customFormat="1" ht="15" customHeight="1" x14ac:dyDescent="0.25">
      <c r="A17" s="86" t="s">
        <v>12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24"/>
      <c r="S17" s="24"/>
      <c r="T17" s="24"/>
      <c r="U17" s="24"/>
      <c r="V17" s="24"/>
      <c r="W17" s="24"/>
      <c r="X17" s="79"/>
      <c r="Y17" s="79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</row>
    <row r="18" spans="1:36" ht="15" customHeight="1" x14ac:dyDescent="0.25">
      <c r="A18" s="84" t="s">
        <v>13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26"/>
      <c r="S18" s="26"/>
      <c r="T18" s="26"/>
      <c r="U18" s="26"/>
      <c r="V18" s="26"/>
      <c r="W18" s="26"/>
      <c r="X18" s="80"/>
      <c r="Y18" s="80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pans="1:36" s="27" customFormat="1" ht="15" customHeight="1" x14ac:dyDescent="0.25">
      <c r="A19" s="84" t="s">
        <v>14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25"/>
      <c r="X19" s="81"/>
      <c r="Y19" s="81"/>
    </row>
    <row r="21" spans="1:36" x14ac:dyDescent="0.25">
      <c r="A21" s="28"/>
      <c r="B21" s="29"/>
      <c r="C21" s="30"/>
      <c r="D21" s="29"/>
      <c r="E21" s="30"/>
    </row>
    <row r="22" spans="1:36" x14ac:dyDescent="0.25">
      <c r="B22" s="16"/>
    </row>
  </sheetData>
  <mergeCells count="6">
    <mergeCell ref="A1:W1"/>
    <mergeCell ref="A19:Q19"/>
    <mergeCell ref="B3:Q3"/>
    <mergeCell ref="A16:Q16"/>
    <mergeCell ref="A17:Q17"/>
    <mergeCell ref="A18:Q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D13" sqref="D13"/>
    </sheetView>
  </sheetViews>
  <sheetFormatPr baseColWidth="10" defaultColWidth="11.42578125" defaultRowHeight="15" x14ac:dyDescent="0.25"/>
  <cols>
    <col min="1" max="1" width="24.42578125" customWidth="1"/>
    <col min="2" max="2" width="76" style="50" customWidth="1"/>
  </cols>
  <sheetData>
    <row r="1" spans="1:2" x14ac:dyDescent="0.25">
      <c r="A1" s="87" t="s">
        <v>18</v>
      </c>
      <c r="B1" s="87"/>
    </row>
    <row r="2" spans="1:2" x14ac:dyDescent="0.25">
      <c r="A2" s="32" t="s">
        <v>19</v>
      </c>
      <c r="B2" s="45" t="s">
        <v>47</v>
      </c>
    </row>
    <row r="3" spans="1:2" x14ac:dyDescent="0.25">
      <c r="A3" s="33" t="s">
        <v>20</v>
      </c>
      <c r="B3" s="34" t="s">
        <v>21</v>
      </c>
    </row>
    <row r="4" spans="1:2" x14ac:dyDescent="0.25">
      <c r="A4" s="33" t="s">
        <v>22</v>
      </c>
      <c r="B4" s="34" t="s">
        <v>23</v>
      </c>
    </row>
    <row r="5" spans="1:2" x14ac:dyDescent="0.25">
      <c r="A5" s="33" t="s">
        <v>24</v>
      </c>
      <c r="B5" s="34" t="s">
        <v>25</v>
      </c>
    </row>
    <row r="6" spans="1:2" x14ac:dyDescent="0.25">
      <c r="A6" s="33" t="s">
        <v>26</v>
      </c>
      <c r="B6" s="34" t="s">
        <v>15</v>
      </c>
    </row>
    <row r="7" spans="1:2" ht="24.75" thickBot="1" x14ac:dyDescent="0.3">
      <c r="A7" s="35" t="s">
        <v>27</v>
      </c>
      <c r="B7" s="46" t="s">
        <v>43</v>
      </c>
    </row>
    <row r="8" spans="1:2" x14ac:dyDescent="0.25">
      <c r="A8" s="36" t="s">
        <v>28</v>
      </c>
      <c r="B8" s="37" t="s">
        <v>29</v>
      </c>
    </row>
    <row r="9" spans="1:2" ht="36" x14ac:dyDescent="0.25">
      <c r="A9" s="33" t="s">
        <v>30</v>
      </c>
      <c r="B9" s="38" t="s">
        <v>46</v>
      </c>
    </row>
    <row r="10" spans="1:2" x14ac:dyDescent="0.25">
      <c r="A10" s="33" t="s">
        <v>31</v>
      </c>
      <c r="B10" s="39" t="s">
        <v>32</v>
      </c>
    </row>
    <row r="11" spans="1:2" ht="48.75" thickBot="1" x14ac:dyDescent="0.3">
      <c r="A11" s="35" t="s">
        <v>33</v>
      </c>
      <c r="B11" s="47" t="s">
        <v>16</v>
      </c>
    </row>
    <row r="12" spans="1:2" x14ac:dyDescent="0.25">
      <c r="A12" s="36" t="s">
        <v>34</v>
      </c>
      <c r="B12" s="40" t="s">
        <v>35</v>
      </c>
    </row>
    <row r="13" spans="1:2" x14ac:dyDescent="0.25">
      <c r="A13" s="33" t="s">
        <v>30</v>
      </c>
      <c r="B13" s="34" t="s">
        <v>45</v>
      </c>
    </row>
    <row r="14" spans="1:2" x14ac:dyDescent="0.25">
      <c r="A14" s="33" t="s">
        <v>31</v>
      </c>
      <c r="B14" s="34" t="s">
        <v>25</v>
      </c>
    </row>
    <row r="15" spans="1:2" ht="15.75" thickBot="1" x14ac:dyDescent="0.3">
      <c r="A15" s="35" t="s">
        <v>33</v>
      </c>
      <c r="B15" s="48" t="s">
        <v>25</v>
      </c>
    </row>
    <row r="16" spans="1:2" x14ac:dyDescent="0.25">
      <c r="A16" s="36" t="s">
        <v>36</v>
      </c>
      <c r="B16" s="41" t="s">
        <v>37</v>
      </c>
    </row>
    <row r="17" spans="1:2" x14ac:dyDescent="0.25">
      <c r="A17" s="33" t="s">
        <v>30</v>
      </c>
      <c r="B17" s="42" t="s">
        <v>38</v>
      </c>
    </row>
    <row r="18" spans="1:2" x14ac:dyDescent="0.25">
      <c r="A18" s="33" t="s">
        <v>31</v>
      </c>
      <c r="B18" s="42" t="s">
        <v>25</v>
      </c>
    </row>
    <row r="19" spans="1:2" ht="15.75" thickBot="1" x14ac:dyDescent="0.3">
      <c r="A19" s="35" t="s">
        <v>33</v>
      </c>
      <c r="B19" s="49" t="s">
        <v>25</v>
      </c>
    </row>
    <row r="20" spans="1:2" ht="24" x14ac:dyDescent="0.25">
      <c r="A20" s="36" t="s">
        <v>39</v>
      </c>
      <c r="B20" s="40" t="s">
        <v>25</v>
      </c>
    </row>
    <row r="21" spans="1:2" ht="24" x14ac:dyDescent="0.25">
      <c r="A21" s="33" t="s">
        <v>40</v>
      </c>
      <c r="B21" s="34" t="s">
        <v>41</v>
      </c>
    </row>
    <row r="22" spans="1:2" x14ac:dyDescent="0.25">
      <c r="A22" s="33" t="s">
        <v>42</v>
      </c>
      <c r="B22" s="34" t="s">
        <v>41</v>
      </c>
    </row>
    <row r="23" spans="1:2" ht="15.75" thickBot="1" x14ac:dyDescent="0.3">
      <c r="A23" s="43" t="s">
        <v>17</v>
      </c>
      <c r="B23" s="44" t="s">
        <v>44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OCUP_MUJ_17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Ugarte</dc:creator>
  <cp:lastModifiedBy>Paula Pentimalle Ramos</cp:lastModifiedBy>
  <dcterms:created xsi:type="dcterms:W3CDTF">2020-03-02T18:39:30Z</dcterms:created>
  <dcterms:modified xsi:type="dcterms:W3CDTF">2024-01-22T15:57:19Z</dcterms:modified>
</cp:coreProperties>
</file>