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630" windowWidth="19440" windowHeight="10935"/>
  </bookViews>
  <sheets>
    <sheet name="RP_M_HET_SLN" sheetId="1" r:id="rId1"/>
    <sheet name="Ficha Técnica" sheetId="2" r:id="rId2"/>
  </sheets>
  <calcPr calcId="144525"/>
  <extLst>
    <ext uri="GoogleSheetsCustomDataVersion1">
      <go:sheetsCustomData xmlns:go="http://customooxmlschemas.google.com/" r:id="rId6" roundtripDataSignature="AMtx7mi4iPkICR646PgbjWk1bHFXpe73Cg=="/>
    </ext>
  </extLst>
</workbook>
</file>

<file path=xl/calcChain.xml><?xml version="1.0" encoding="utf-8"?>
<calcChain xmlns="http://schemas.openxmlformats.org/spreadsheetml/2006/main">
  <c r="H34" i="1" l="1"/>
  <c r="G34" i="1"/>
  <c r="F34" i="1"/>
  <c r="I31" i="1"/>
  <c r="H31" i="1"/>
  <c r="G31" i="1"/>
  <c r="F31" i="1" s="1"/>
  <c r="E31" i="1"/>
  <c r="B31" i="1" s="1"/>
  <c r="D31" i="1"/>
  <c r="C31" i="1"/>
</calcChain>
</file>

<file path=xl/sharedStrings.xml><?xml version="1.0" encoding="utf-8"?>
<sst xmlns="http://schemas.openxmlformats.org/spreadsheetml/2006/main" count="51" uniqueCount="42">
  <si>
    <t>Matrimonios de parejas heterosexuales por sexo y lugar de nacimiento de las/os contrayentes. Ciudad de Buenos Aires. Años 1979/1983 1985/2019</t>
  </si>
  <si>
    <t>Año</t>
  </si>
  <si>
    <t>Varón</t>
  </si>
  <si>
    <t>Mujer</t>
  </si>
  <si>
    <t>Total</t>
  </si>
  <si>
    <t>Nativos</t>
  </si>
  <si>
    <t>No nativos</t>
  </si>
  <si>
    <t>Ignorado</t>
  </si>
  <si>
    <t>Nativas</t>
  </si>
  <si>
    <t>No nativas</t>
  </si>
  <si>
    <t>-</t>
  </si>
  <si>
    <t>.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</si>
  <si>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GCBA). Estadísticas vitales.</t>
    </r>
  </si>
  <si>
    <t xml:space="preserve">FICHA TECNICA </t>
  </si>
  <si>
    <t>Archivo</t>
  </si>
  <si>
    <t>RP_M_HET_SLN</t>
  </si>
  <si>
    <t xml:space="preserve">Área Temática </t>
  </si>
  <si>
    <t>Familia y Hogares</t>
  </si>
  <si>
    <t xml:space="preserve">Tema </t>
  </si>
  <si>
    <t xml:space="preserve">Familia   </t>
  </si>
  <si>
    <t>Subtema</t>
  </si>
  <si>
    <t>Matrimonios y uniones legales</t>
  </si>
  <si>
    <t>Serie</t>
  </si>
  <si>
    <t>Matrimonios según composición de la pareja</t>
  </si>
  <si>
    <t>Objetivo</t>
  </si>
  <si>
    <t>Mostrar los matrimonios de parejas heterosexuales por sexo y lugar de nacimiento de las/os contrayentes</t>
  </si>
  <si>
    <t>Variable 1</t>
  </si>
  <si>
    <t>Variable 2</t>
  </si>
  <si>
    <t>Sexo</t>
  </si>
  <si>
    <t>Variable 3</t>
  </si>
  <si>
    <t>Lugar de nacimiento</t>
  </si>
  <si>
    <t>Unidad de medida</t>
  </si>
  <si>
    <t>Matrimonios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</si>
  <si>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</si>
  <si>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</si>
  <si>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</si>
  <si>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</si>
  <si>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</si>
  <si>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</si>
  <si>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</si>
  <si>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Dirección General de Estadística y Censos (Ministerio de Hacienda y Finanzas GCBA). Estadísticas vitales.</t>
  </si>
  <si>
    <r>
      <t>Nota: </t>
    </r>
    <r>
      <rPr>
        <sz val="8"/>
        <color theme="1"/>
        <rFont val="Arial"/>
        <family val="2"/>
      </rPr>
      <t xml:space="preserve">1990 los datos corresponden a enero, febrero, marzo, abril, julio, agosto y diciembre. No se disponen datos del año 1984. A partir del mes de junio del año 2019  la Dirección General del Registro del Estado Civil y Capacidad de las Personas (DGRECyCP)  cargó los datos de los Informes estadísticos y Certificados Médicos de hechos vitales  en el Registro Civil Electrónico. El cambio afectó a algunas series de datos, como ésta que deberá discontinuarse hasta que se pueda recuperar la información de las variables involucradas.  Para mayor detalle, consultar en https://www.estadisticaciudad.gob.ar/eyc/wp-content/uploads/2021/04/Informe-Vitales-2019_Demografi%CC%81a_7.pdf </t>
    </r>
    <r>
      <rPr>
        <i/>
        <sz val="8"/>
        <color theme="1"/>
        <rFont val="Arial"/>
        <family val="2"/>
      </rPr>
      <t>Informe de evaluación de Estadísticas Vitales 2019. Consideraciones sobre su procesamiento y evaluación de calidad de los datos obtenidos.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</si>
</sst>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0" fontId="2" fillId="0" borderId="0" xfId="0" applyFont="1"/>
    <xf numFmtId="3" fontId="4" fillId="0" borderId="3" xfId="0" applyNumberFormat="1" applyFont="1" applyBorder="1" applyAlignment="1">
      <alignment horizontal="right"/>
    </xf>
    <xf numFmtId="3" fontId="2" fillId="0" borderId="3" xfId="0" applyNumberFormat="1" applyFont="1" applyBorder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6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2" borderId="11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7" fillId="0" borderId="4" xfId="0" applyFont="1" applyBorder="1" applyAlignment="1">
      <alignment horizontal="center" vertical="center"/>
    </xf>
    <xf numFmtId="0" fontId="3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tabSelected="1" workbookViewId="0">
      <selection activeCell="H18" sqref="H18"/>
    </sheetView>
  </sheetViews>
  <sheetFormatPr baseColWidth="10" defaultColWidth="14.42578125" defaultRowHeight="15" customHeight="1" x14ac:dyDescent="0.25"/>
  <cols>
    <col min="1" max="1" width="8.140625" customWidth="1"/>
    <col min="2" max="3" width="9.42578125" customWidth="1"/>
    <col min="4" max="4" width="8.85546875" customWidth="1"/>
    <col min="5" max="5" width="8.42578125" customWidth="1"/>
    <col min="6" max="6" width="9.28515625" customWidth="1"/>
    <col min="7" max="7" width="8.85546875" customWidth="1"/>
    <col min="8" max="8" width="9.42578125" customWidth="1"/>
    <col min="9" max="9" width="11.7109375" customWidth="1"/>
    <col min="10" max="26" width="13" customWidth="1"/>
  </cols>
  <sheetData>
    <row r="1" spans="1:26" ht="12.75" customHeight="1" x14ac:dyDescent="0.25">
      <c r="A1" s="30" t="s">
        <v>0</v>
      </c>
      <c r="B1" s="29"/>
      <c r="C1" s="29"/>
      <c r="D1" s="29"/>
      <c r="E1" s="29"/>
      <c r="F1" s="29"/>
      <c r="G1" s="29"/>
      <c r="H1" s="29"/>
      <c r="I1" s="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31" t="s">
        <v>1</v>
      </c>
      <c r="B3" s="33" t="s">
        <v>2</v>
      </c>
      <c r="C3" s="34"/>
      <c r="D3" s="34"/>
      <c r="E3" s="34"/>
      <c r="F3" s="33" t="s">
        <v>3</v>
      </c>
      <c r="G3" s="34"/>
      <c r="H3" s="34"/>
      <c r="I3" s="3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2"/>
      <c r="B4" s="2" t="s">
        <v>4</v>
      </c>
      <c r="C4" s="3" t="s">
        <v>5</v>
      </c>
      <c r="D4" s="3" t="s">
        <v>6</v>
      </c>
      <c r="E4" s="3" t="s">
        <v>7</v>
      </c>
      <c r="F4" s="2" t="s">
        <v>4</v>
      </c>
      <c r="G4" s="3" t="s">
        <v>8</v>
      </c>
      <c r="H4" s="3" t="s">
        <v>9</v>
      </c>
      <c r="I4" s="3" t="s">
        <v>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4">
        <v>1979</v>
      </c>
      <c r="B5" s="5">
        <v>19999</v>
      </c>
      <c r="C5" s="6">
        <v>17977</v>
      </c>
      <c r="D5" s="6">
        <v>1978</v>
      </c>
      <c r="E5" s="6">
        <v>44</v>
      </c>
      <c r="F5" s="5">
        <v>19999</v>
      </c>
      <c r="G5" s="6">
        <v>18174</v>
      </c>
      <c r="H5" s="6">
        <v>1764</v>
      </c>
      <c r="I5" s="6">
        <v>61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4">
        <v>1980</v>
      </c>
      <c r="B6" s="5">
        <v>17810</v>
      </c>
      <c r="C6" s="6">
        <v>16177</v>
      </c>
      <c r="D6" s="6">
        <v>1614</v>
      </c>
      <c r="E6" s="6">
        <v>19</v>
      </c>
      <c r="F6" s="5">
        <v>17810</v>
      </c>
      <c r="G6" s="6">
        <v>16350</v>
      </c>
      <c r="H6" s="6">
        <v>1395</v>
      </c>
      <c r="I6" s="6">
        <v>65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5">
      <c r="A7" s="4">
        <v>1981</v>
      </c>
      <c r="B7" s="5">
        <v>16649</v>
      </c>
      <c r="C7" s="6">
        <v>15235</v>
      </c>
      <c r="D7" s="6">
        <v>1412</v>
      </c>
      <c r="E7" s="6">
        <v>2</v>
      </c>
      <c r="F7" s="5">
        <v>16649</v>
      </c>
      <c r="G7" s="6">
        <v>15274</v>
      </c>
      <c r="H7" s="6">
        <v>1360</v>
      </c>
      <c r="I7" s="6">
        <v>15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5">
      <c r="A8" s="4">
        <v>1982</v>
      </c>
      <c r="B8" s="5">
        <v>17566</v>
      </c>
      <c r="C8" s="6">
        <v>16114</v>
      </c>
      <c r="D8" s="6">
        <v>1449</v>
      </c>
      <c r="E8" s="6">
        <v>3</v>
      </c>
      <c r="F8" s="5">
        <v>17566</v>
      </c>
      <c r="G8" s="6">
        <v>16268</v>
      </c>
      <c r="H8" s="6">
        <v>1294</v>
      </c>
      <c r="I8" s="6">
        <v>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4">
        <v>1983</v>
      </c>
      <c r="B9" s="5">
        <v>18892</v>
      </c>
      <c r="C9" s="6">
        <v>17474</v>
      </c>
      <c r="D9" s="6">
        <v>1410</v>
      </c>
      <c r="E9" s="6">
        <v>8</v>
      </c>
      <c r="F9" s="5">
        <v>18892</v>
      </c>
      <c r="G9" s="6">
        <v>17478</v>
      </c>
      <c r="H9" s="6">
        <v>1400</v>
      </c>
      <c r="I9" s="6">
        <v>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5">
      <c r="A10" s="4">
        <v>1985</v>
      </c>
      <c r="B10" s="5">
        <v>16870</v>
      </c>
      <c r="C10" s="6">
        <v>15579</v>
      </c>
      <c r="D10" s="6">
        <v>1291</v>
      </c>
      <c r="E10" s="6" t="s">
        <v>10</v>
      </c>
      <c r="F10" s="5">
        <v>16870</v>
      </c>
      <c r="G10" s="6">
        <v>15552</v>
      </c>
      <c r="H10" s="6">
        <v>1315</v>
      </c>
      <c r="I10" s="6">
        <v>3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5">
      <c r="A11" s="4">
        <v>1986</v>
      </c>
      <c r="B11" s="5">
        <v>17434</v>
      </c>
      <c r="C11" s="6" t="s">
        <v>11</v>
      </c>
      <c r="D11" s="6" t="s">
        <v>11</v>
      </c>
      <c r="E11" s="6" t="s">
        <v>11</v>
      </c>
      <c r="F11" s="5">
        <v>17434</v>
      </c>
      <c r="G11" s="6" t="s">
        <v>11</v>
      </c>
      <c r="H11" s="6" t="s">
        <v>11</v>
      </c>
      <c r="I11" s="6" t="s">
        <v>11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5">
      <c r="A12" s="4">
        <v>1987</v>
      </c>
      <c r="B12" s="5">
        <v>19372</v>
      </c>
      <c r="C12" s="6">
        <v>17678</v>
      </c>
      <c r="D12" s="6">
        <v>1690</v>
      </c>
      <c r="E12" s="6">
        <v>4</v>
      </c>
      <c r="F12" s="5">
        <v>19372</v>
      </c>
      <c r="G12" s="6">
        <v>17729</v>
      </c>
      <c r="H12" s="6">
        <v>1640</v>
      </c>
      <c r="I12" s="6">
        <v>3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5">
      <c r="A13" s="4">
        <v>1988</v>
      </c>
      <c r="B13" s="5">
        <v>27328</v>
      </c>
      <c r="C13" s="6">
        <v>25144</v>
      </c>
      <c r="D13" s="6">
        <v>2177</v>
      </c>
      <c r="E13" s="6">
        <v>7</v>
      </c>
      <c r="F13" s="5">
        <v>27328</v>
      </c>
      <c r="G13" s="6">
        <v>25225</v>
      </c>
      <c r="H13" s="6">
        <v>2096</v>
      </c>
      <c r="I13" s="6">
        <v>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4">
        <v>1989</v>
      </c>
      <c r="B14" s="5">
        <v>24476</v>
      </c>
      <c r="C14" s="6">
        <v>22434</v>
      </c>
      <c r="D14" s="6">
        <v>2006</v>
      </c>
      <c r="E14" s="6">
        <v>36</v>
      </c>
      <c r="F14" s="5">
        <v>24476</v>
      </c>
      <c r="G14" s="6">
        <v>22407</v>
      </c>
      <c r="H14" s="6">
        <v>2016</v>
      </c>
      <c r="I14" s="6">
        <v>53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4">
        <v>1990</v>
      </c>
      <c r="B15" s="5">
        <v>11582</v>
      </c>
      <c r="C15" s="6">
        <v>10634</v>
      </c>
      <c r="D15" s="6">
        <v>941</v>
      </c>
      <c r="E15" s="6">
        <v>7</v>
      </c>
      <c r="F15" s="5">
        <v>11582</v>
      </c>
      <c r="G15" s="6">
        <v>10561</v>
      </c>
      <c r="H15" s="6">
        <v>1013</v>
      </c>
      <c r="I15" s="6">
        <v>8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4">
        <v>1991</v>
      </c>
      <c r="B16" s="5">
        <v>20295</v>
      </c>
      <c r="C16" s="6">
        <v>18699</v>
      </c>
      <c r="D16" s="6">
        <v>1519</v>
      </c>
      <c r="E16" s="6">
        <v>77</v>
      </c>
      <c r="F16" s="5">
        <v>20295</v>
      </c>
      <c r="G16" s="6">
        <v>18735</v>
      </c>
      <c r="H16" s="6">
        <v>1473</v>
      </c>
      <c r="I16" s="6">
        <v>87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4">
        <v>1992</v>
      </c>
      <c r="B17" s="5">
        <v>18472</v>
      </c>
      <c r="C17" s="6">
        <v>16940</v>
      </c>
      <c r="D17" s="6">
        <v>1511</v>
      </c>
      <c r="E17" s="6">
        <v>21</v>
      </c>
      <c r="F17" s="5">
        <v>18472</v>
      </c>
      <c r="G17" s="6">
        <v>16937</v>
      </c>
      <c r="H17" s="6">
        <v>1506</v>
      </c>
      <c r="I17" s="6">
        <v>29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4">
        <v>1993</v>
      </c>
      <c r="B18" s="5">
        <v>17579</v>
      </c>
      <c r="C18" s="6">
        <v>16088</v>
      </c>
      <c r="D18" s="6">
        <v>1476</v>
      </c>
      <c r="E18" s="6">
        <v>15</v>
      </c>
      <c r="F18" s="5">
        <v>17579</v>
      </c>
      <c r="G18" s="6">
        <v>16051</v>
      </c>
      <c r="H18" s="6">
        <v>1490</v>
      </c>
      <c r="I18" s="6">
        <v>38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4">
        <v>1994</v>
      </c>
      <c r="B19" s="5">
        <v>17336</v>
      </c>
      <c r="C19" s="6">
        <v>15651</v>
      </c>
      <c r="D19" s="6">
        <v>1661</v>
      </c>
      <c r="E19" s="6">
        <v>24</v>
      </c>
      <c r="F19" s="5">
        <v>17336</v>
      </c>
      <c r="G19" s="6">
        <v>15531</v>
      </c>
      <c r="H19" s="6">
        <v>1775</v>
      </c>
      <c r="I19" s="6">
        <v>30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4">
        <v>1995</v>
      </c>
      <c r="B20" s="5">
        <v>16966</v>
      </c>
      <c r="C20" s="6">
        <v>15109</v>
      </c>
      <c r="D20" s="6">
        <v>1826</v>
      </c>
      <c r="E20" s="6">
        <v>31</v>
      </c>
      <c r="F20" s="5">
        <v>16966</v>
      </c>
      <c r="G20" s="6">
        <v>14863</v>
      </c>
      <c r="H20" s="6">
        <v>2005</v>
      </c>
      <c r="I20" s="6">
        <v>98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4">
        <v>1996</v>
      </c>
      <c r="B21" s="5">
        <v>16940</v>
      </c>
      <c r="C21" s="6">
        <v>15087</v>
      </c>
      <c r="D21" s="6">
        <v>1822</v>
      </c>
      <c r="E21" s="6">
        <v>31</v>
      </c>
      <c r="F21" s="5">
        <v>16940</v>
      </c>
      <c r="G21" s="6">
        <v>14853</v>
      </c>
      <c r="H21" s="6">
        <v>2022</v>
      </c>
      <c r="I21" s="6">
        <v>65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4">
        <v>1997</v>
      </c>
      <c r="B22" s="5">
        <v>15156</v>
      </c>
      <c r="C22" s="6">
        <v>13442</v>
      </c>
      <c r="D22" s="6">
        <v>1688</v>
      </c>
      <c r="E22" s="6">
        <v>26</v>
      </c>
      <c r="F22" s="5">
        <v>15156</v>
      </c>
      <c r="G22" s="6">
        <v>13148</v>
      </c>
      <c r="H22" s="6">
        <v>1946</v>
      </c>
      <c r="I22" s="6">
        <v>62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4">
        <v>1998</v>
      </c>
      <c r="B23" s="5">
        <v>16366</v>
      </c>
      <c r="C23" s="6">
        <v>14582</v>
      </c>
      <c r="D23" s="6">
        <v>1759</v>
      </c>
      <c r="E23" s="6">
        <v>25</v>
      </c>
      <c r="F23" s="5">
        <v>16366</v>
      </c>
      <c r="G23" s="6">
        <v>14251</v>
      </c>
      <c r="H23" s="6">
        <v>2056</v>
      </c>
      <c r="I23" s="6">
        <v>59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4">
        <v>1999</v>
      </c>
      <c r="B24" s="5">
        <v>16797</v>
      </c>
      <c r="C24" s="6">
        <v>14595</v>
      </c>
      <c r="D24" s="6">
        <v>2179</v>
      </c>
      <c r="E24" s="6">
        <v>23</v>
      </c>
      <c r="F24" s="5">
        <v>16797</v>
      </c>
      <c r="G24" s="6">
        <v>14004</v>
      </c>
      <c r="H24" s="6">
        <v>2720</v>
      </c>
      <c r="I24" s="6">
        <v>73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4">
        <v>2000</v>
      </c>
      <c r="B25" s="5">
        <v>16766</v>
      </c>
      <c r="C25" s="6">
        <v>14639</v>
      </c>
      <c r="D25" s="6">
        <v>2109</v>
      </c>
      <c r="E25" s="6">
        <v>18</v>
      </c>
      <c r="F25" s="5">
        <v>16766</v>
      </c>
      <c r="G25" s="6">
        <v>14297</v>
      </c>
      <c r="H25" s="6">
        <v>2431</v>
      </c>
      <c r="I25" s="6">
        <v>38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4">
        <v>2001</v>
      </c>
      <c r="B26" s="5">
        <v>15935</v>
      </c>
      <c r="C26" s="6">
        <v>13998</v>
      </c>
      <c r="D26" s="6">
        <v>1908</v>
      </c>
      <c r="E26" s="6">
        <v>29</v>
      </c>
      <c r="F26" s="5">
        <v>15935</v>
      </c>
      <c r="G26" s="6">
        <v>13581</v>
      </c>
      <c r="H26" s="6">
        <v>2293</v>
      </c>
      <c r="I26" s="6">
        <v>61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4">
        <v>2002</v>
      </c>
      <c r="B27" s="5">
        <v>16022</v>
      </c>
      <c r="C27" s="6">
        <v>14301</v>
      </c>
      <c r="D27" s="6">
        <v>1686</v>
      </c>
      <c r="E27" s="6">
        <v>35</v>
      </c>
      <c r="F27" s="5">
        <v>16022</v>
      </c>
      <c r="G27" s="6">
        <v>13930</v>
      </c>
      <c r="H27" s="6">
        <v>2029</v>
      </c>
      <c r="I27" s="6">
        <v>63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4">
        <v>2003</v>
      </c>
      <c r="B28" s="5">
        <v>15946</v>
      </c>
      <c r="C28" s="6">
        <v>14331</v>
      </c>
      <c r="D28" s="6">
        <v>1580</v>
      </c>
      <c r="E28" s="6">
        <v>35</v>
      </c>
      <c r="F28" s="5">
        <v>15946</v>
      </c>
      <c r="G28" s="6">
        <v>13973</v>
      </c>
      <c r="H28" s="6">
        <v>1924</v>
      </c>
      <c r="I28" s="6">
        <v>49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4">
        <v>2004</v>
      </c>
      <c r="B29" s="5">
        <v>14977</v>
      </c>
      <c r="C29" s="6">
        <v>13393</v>
      </c>
      <c r="D29" s="6">
        <v>1583</v>
      </c>
      <c r="E29" s="6">
        <v>1</v>
      </c>
      <c r="F29" s="5">
        <v>14977</v>
      </c>
      <c r="G29" s="6">
        <v>13023</v>
      </c>
      <c r="H29" s="6">
        <v>1954</v>
      </c>
      <c r="I29" s="6" t="s">
        <v>10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4">
        <v>2005</v>
      </c>
      <c r="B30" s="5">
        <v>14713</v>
      </c>
      <c r="C30" s="6">
        <v>13228</v>
      </c>
      <c r="D30" s="6">
        <v>1482</v>
      </c>
      <c r="E30" s="6">
        <v>3</v>
      </c>
      <c r="F30" s="5">
        <v>14713</v>
      </c>
      <c r="G30" s="6">
        <v>12803</v>
      </c>
      <c r="H30" s="6">
        <v>1904</v>
      </c>
      <c r="I30" s="6">
        <v>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4">
        <v>2006</v>
      </c>
      <c r="B31" s="7">
        <f>SUM(C31:E31)</f>
        <v>13798</v>
      </c>
      <c r="C31" s="8">
        <f>11154+1067+8</f>
        <v>12229</v>
      </c>
      <c r="D31" s="8">
        <f>718+842+2</f>
        <v>1562</v>
      </c>
      <c r="E31" s="9">
        <f>1+4+2</f>
        <v>7</v>
      </c>
      <c r="F31" s="7">
        <f>SUM(G31:I31)</f>
        <v>13798</v>
      </c>
      <c r="G31" s="8">
        <f>11154+718+1</f>
        <v>11873</v>
      </c>
      <c r="H31" s="8">
        <f>1067+842+4</f>
        <v>1913</v>
      </c>
      <c r="I31" s="9">
        <f>8+2+2</f>
        <v>12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4">
        <v>2007</v>
      </c>
      <c r="B32" s="7">
        <v>13455</v>
      </c>
      <c r="C32" s="8">
        <v>11852</v>
      </c>
      <c r="D32" s="8">
        <v>1601</v>
      </c>
      <c r="E32" s="8">
        <v>2</v>
      </c>
      <c r="F32" s="7">
        <v>13455</v>
      </c>
      <c r="G32" s="8">
        <v>11495</v>
      </c>
      <c r="H32" s="8">
        <v>1954</v>
      </c>
      <c r="I32" s="8">
        <v>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4">
        <v>2008</v>
      </c>
      <c r="B33" s="5">
        <v>13203</v>
      </c>
      <c r="C33" s="8">
        <v>11470</v>
      </c>
      <c r="D33" s="8">
        <v>1730</v>
      </c>
      <c r="E33" s="6">
        <v>3</v>
      </c>
      <c r="F33" s="7">
        <v>13203</v>
      </c>
      <c r="G33" s="8">
        <v>11131</v>
      </c>
      <c r="H33" s="8">
        <v>2062</v>
      </c>
      <c r="I33" s="9">
        <v>10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4">
        <v>2009</v>
      </c>
      <c r="B34" s="7">
        <v>12404</v>
      </c>
      <c r="C34" s="8">
        <v>10737</v>
      </c>
      <c r="D34" s="8">
        <v>1666</v>
      </c>
      <c r="E34" s="8">
        <v>1</v>
      </c>
      <c r="F34" s="7">
        <f>SUM(G34:I34)</f>
        <v>12404</v>
      </c>
      <c r="G34" s="8">
        <f>9673+746+1</f>
        <v>10420</v>
      </c>
      <c r="H34" s="8">
        <f>1060+920</f>
        <v>1980</v>
      </c>
      <c r="I34" s="8">
        <v>4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4">
        <v>2010</v>
      </c>
      <c r="B35" s="5">
        <v>12997</v>
      </c>
      <c r="C35" s="8">
        <v>11185</v>
      </c>
      <c r="D35" s="8">
        <v>1805</v>
      </c>
      <c r="E35" s="6">
        <v>7</v>
      </c>
      <c r="F35" s="7">
        <v>12997</v>
      </c>
      <c r="G35" s="8">
        <v>10730</v>
      </c>
      <c r="H35" s="8">
        <v>2254</v>
      </c>
      <c r="I35" s="9">
        <v>13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4">
        <v>2011</v>
      </c>
      <c r="B36" s="5">
        <v>12600</v>
      </c>
      <c r="C36" s="8">
        <v>10799</v>
      </c>
      <c r="D36" s="8">
        <v>1790</v>
      </c>
      <c r="E36" s="6">
        <v>11</v>
      </c>
      <c r="F36" s="7">
        <v>12600</v>
      </c>
      <c r="G36" s="8">
        <v>10489</v>
      </c>
      <c r="H36" s="8">
        <v>2105</v>
      </c>
      <c r="I36" s="9">
        <v>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4">
        <v>2012</v>
      </c>
      <c r="B37" s="5">
        <v>12241</v>
      </c>
      <c r="C37" s="8">
        <v>10418</v>
      </c>
      <c r="D37" s="8">
        <v>1796</v>
      </c>
      <c r="E37" s="6">
        <v>27</v>
      </c>
      <c r="F37" s="7">
        <v>12241</v>
      </c>
      <c r="G37" s="8">
        <v>10068</v>
      </c>
      <c r="H37" s="8">
        <v>2146</v>
      </c>
      <c r="I37" s="9">
        <v>27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4">
        <v>2013</v>
      </c>
      <c r="B38" s="5">
        <v>11206</v>
      </c>
      <c r="C38" s="8">
        <v>9550</v>
      </c>
      <c r="D38" s="8">
        <v>1654</v>
      </c>
      <c r="E38" s="6">
        <v>2</v>
      </c>
      <c r="F38" s="7">
        <v>11206</v>
      </c>
      <c r="G38" s="8">
        <v>9302</v>
      </c>
      <c r="H38" s="8">
        <v>1901</v>
      </c>
      <c r="I38" s="9">
        <v>3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4">
        <v>2014</v>
      </c>
      <c r="B39" s="5">
        <v>11043</v>
      </c>
      <c r="C39" s="8">
        <v>9302</v>
      </c>
      <c r="D39" s="8">
        <v>1731</v>
      </c>
      <c r="E39" s="8">
        <v>10</v>
      </c>
      <c r="F39" s="5">
        <v>11043</v>
      </c>
      <c r="G39" s="8">
        <v>9121</v>
      </c>
      <c r="H39" s="8">
        <v>1912</v>
      </c>
      <c r="I39" s="8">
        <v>10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4">
        <v>2015</v>
      </c>
      <c r="B40" s="5">
        <v>11295</v>
      </c>
      <c r="C40" s="8">
        <v>8943</v>
      </c>
      <c r="D40" s="8">
        <v>1404</v>
      </c>
      <c r="E40" s="8">
        <v>948</v>
      </c>
      <c r="F40" s="5">
        <v>11295</v>
      </c>
      <c r="G40" s="8">
        <v>8645</v>
      </c>
      <c r="H40" s="8">
        <v>1702</v>
      </c>
      <c r="I40" s="8">
        <v>948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4">
        <v>2016</v>
      </c>
      <c r="B41" s="5">
        <v>11168</v>
      </c>
      <c r="C41" s="8">
        <v>9373</v>
      </c>
      <c r="D41" s="8">
        <v>1779</v>
      </c>
      <c r="E41" s="8">
        <v>16</v>
      </c>
      <c r="F41" s="5">
        <v>11168</v>
      </c>
      <c r="G41" s="8">
        <v>9113</v>
      </c>
      <c r="H41" s="8">
        <v>2040</v>
      </c>
      <c r="I41" s="8">
        <v>15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4">
        <v>2017</v>
      </c>
      <c r="B42" s="5">
        <v>10087</v>
      </c>
      <c r="C42" s="8">
        <v>8525</v>
      </c>
      <c r="D42" s="8">
        <v>1548</v>
      </c>
      <c r="E42" s="8">
        <v>14</v>
      </c>
      <c r="F42" s="5">
        <v>10087</v>
      </c>
      <c r="G42" s="8">
        <v>8191</v>
      </c>
      <c r="H42" s="8">
        <v>1881</v>
      </c>
      <c r="I42" s="8">
        <v>15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4">
        <v>2018</v>
      </c>
      <c r="B43" s="5">
        <v>10374</v>
      </c>
      <c r="C43" s="8">
        <v>8526</v>
      </c>
      <c r="D43" s="8">
        <v>1829</v>
      </c>
      <c r="E43" s="8">
        <v>19</v>
      </c>
      <c r="F43" s="5">
        <v>10374</v>
      </c>
      <c r="G43" s="8">
        <v>8208</v>
      </c>
      <c r="H43" s="8">
        <v>2148</v>
      </c>
      <c r="I43" s="8">
        <v>18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3">
        <v>2019</v>
      </c>
      <c r="B44" s="10">
        <v>10526</v>
      </c>
      <c r="C44" s="11">
        <v>8413</v>
      </c>
      <c r="D44" s="11">
        <v>2056</v>
      </c>
      <c r="E44" s="11">
        <v>57</v>
      </c>
      <c r="F44" s="10">
        <v>10526</v>
      </c>
      <c r="G44" s="11">
        <v>8178</v>
      </c>
      <c r="H44" s="11">
        <v>2279</v>
      </c>
      <c r="I44" s="11">
        <v>69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6.25" customHeight="1" x14ac:dyDescent="0.25">
      <c r="A45" s="28" t="s">
        <v>41</v>
      </c>
      <c r="B45" s="29"/>
      <c r="C45" s="29"/>
      <c r="D45" s="29"/>
      <c r="E45" s="29"/>
      <c r="F45" s="29"/>
      <c r="G45" s="29"/>
      <c r="H45" s="29"/>
      <c r="I45" s="29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2" t="s">
        <v>12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3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5">
      <c r="A999" s="13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45:I45"/>
    <mergeCell ref="A1:I2"/>
    <mergeCell ref="A3:A4"/>
    <mergeCell ref="B3:E3"/>
    <mergeCell ref="F3:I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workbookViewId="0">
      <selection activeCell="C9" sqref="C9"/>
    </sheetView>
  </sheetViews>
  <sheetFormatPr baseColWidth="10" defaultColWidth="14.42578125" defaultRowHeight="15" x14ac:dyDescent="0.25"/>
  <cols>
    <col min="1" max="1" width="47.5703125" bestFit="1" customWidth="1"/>
    <col min="2" max="2" width="44.28515625" bestFit="1" customWidth="1"/>
    <col min="3" max="26" width="42" customWidth="1"/>
  </cols>
  <sheetData>
    <row r="1" spans="1:26" ht="18.75" x14ac:dyDescent="0.25">
      <c r="A1" s="35" t="s">
        <v>13</v>
      </c>
      <c r="B1" s="3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4" t="s">
        <v>14</v>
      </c>
      <c r="B2" s="15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6" t="s">
        <v>16</v>
      </c>
      <c r="B3" s="17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6" t="s">
        <v>18</v>
      </c>
      <c r="B4" s="17" t="s">
        <v>19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6" t="s">
        <v>20</v>
      </c>
      <c r="B5" s="17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8" t="s">
        <v>22</v>
      </c>
      <c r="B6" s="19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x14ac:dyDescent="0.25">
      <c r="A7" s="20" t="s">
        <v>24</v>
      </c>
      <c r="B7" s="21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2" t="s">
        <v>26</v>
      </c>
      <c r="B8" s="23" t="s">
        <v>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22" t="s">
        <v>27</v>
      </c>
      <c r="B9" s="21" t="s">
        <v>28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2" t="s">
        <v>29</v>
      </c>
      <c r="B10" s="21" t="s">
        <v>30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24" t="s">
        <v>31</v>
      </c>
      <c r="B11" s="25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0" t="s">
        <v>33</v>
      </c>
      <c r="B12" s="23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6" t="s">
        <v>35</v>
      </c>
      <c r="B13" s="26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6" t="s">
        <v>37</v>
      </c>
      <c r="B14" s="26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x14ac:dyDescent="0.25">
      <c r="A15" s="16" t="s">
        <v>39</v>
      </c>
      <c r="B15" s="27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RP_M_HET_SLN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2016-02-02T13:43:20Z</dcterms:created>
  <dcterms:modified xsi:type="dcterms:W3CDTF">2024-10-08T17:56:28Z</dcterms:modified>
</cp:coreProperties>
</file>