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SECTOR PUBLICO\"/>
    </mc:Choice>
  </mc:AlternateContent>
  <bookViews>
    <workbookView xWindow="0" yWindow="0" windowWidth="23040" windowHeight="8616"/>
  </bookViews>
  <sheets>
    <sheet name="SP_IP_No_Tribut" sheetId="1" r:id="rId1"/>
    <sheet name="Ficha Técnica" sheetId="2" r:id="rId2"/>
  </sheets>
  <definedNames>
    <definedName name="_xlnm.Print_Area" localSheetId="0">SP_IP_No_Tribut!$A$1:$H$107</definedName>
  </definedNames>
  <calcPr calcId="162913"/>
</workbook>
</file>

<file path=xl/calcChain.xml><?xml version="1.0" encoding="utf-8"?>
<calcChain xmlns="http://schemas.openxmlformats.org/spreadsheetml/2006/main">
  <c r="H97" i="1" l="1"/>
  <c r="G97" i="1"/>
  <c r="F97" i="1"/>
  <c r="D97" i="1"/>
  <c r="C97" i="1"/>
  <c r="B97" i="1" l="1"/>
</calcChain>
</file>

<file path=xl/sharedStrings.xml><?xml version="1.0" encoding="utf-8"?>
<sst xmlns="http://schemas.openxmlformats.org/spreadsheetml/2006/main" count="240" uniqueCount="66">
  <si>
    <t>Período</t>
  </si>
  <si>
    <t>Total</t>
  </si>
  <si>
    <t>Tasas</t>
  </si>
  <si>
    <t>Derechos</t>
  </si>
  <si>
    <t>Multas</t>
  </si>
  <si>
    <t>Alquileres</t>
  </si>
  <si>
    <r>
      <rPr>
        <b/>
        <sz val="8"/>
        <rFont val="Arial"/>
        <family val="2"/>
      </rPr>
      <t>Nota:</t>
    </r>
    <r>
      <rPr>
        <sz val="8"/>
        <rFont val="Arial"/>
        <family val="2"/>
      </rPr>
      <t xml:space="preserve"> las cifras se refieren al "importe realizado" del informe de ejecución presupuestaria correspondiente a cada período.</t>
    </r>
  </si>
  <si>
    <t xml:space="preserve">FICHA TÉCNICA </t>
  </si>
  <si>
    <t>Archivo</t>
  </si>
  <si>
    <t xml:space="preserve">Área Temática </t>
  </si>
  <si>
    <t xml:space="preserve">Tema </t>
  </si>
  <si>
    <t>Subtema</t>
  </si>
  <si>
    <t>Serie</t>
  </si>
  <si>
    <t>Objetivo</t>
  </si>
  <si>
    <t xml:space="preserve">Variable 1 </t>
  </si>
  <si>
    <t xml:space="preserve">Definición operativa </t>
  </si>
  <si>
    <t>Unidad de medida</t>
  </si>
  <si>
    <t>Millones de pesos</t>
  </si>
  <si>
    <t>Método de cálculo (fórmula)</t>
  </si>
  <si>
    <t>No corresponde</t>
  </si>
  <si>
    <t>Variable 2</t>
  </si>
  <si>
    <t>Variable 3</t>
  </si>
  <si>
    <t>Variable 4</t>
  </si>
  <si>
    <t>Variable 5</t>
  </si>
  <si>
    <t>Variable 6</t>
  </si>
  <si>
    <t>Periodicidad de recepción (información secundaria)</t>
  </si>
  <si>
    <t>Periodicidad de recolección (información primaria)</t>
  </si>
  <si>
    <t xml:space="preserve">Periodicidad de difusión </t>
  </si>
  <si>
    <t>Fuente</t>
  </si>
  <si>
    <t>Importe realizado de ingresos corrientes no tributarios trimestrales acumulados de la CABA</t>
  </si>
  <si>
    <t>Ingresos corrientes no tributarios trimestrales acumulados de la CABA</t>
  </si>
  <si>
    <t>Ingresos trimestrales acumulados por tasas de la CABA</t>
  </si>
  <si>
    <t>Ingresos trimestrales acumulados por derechos de la CABA</t>
  </si>
  <si>
    <t>Ingresos trimestrales acumulados por alquileres de la CABA</t>
  </si>
  <si>
    <t>Ingresos trimestrales acumulados por multas de la CABA</t>
  </si>
  <si>
    <t>Ingresos trimestrales acumulados por otros conceptos no tributarios de la CABA</t>
  </si>
  <si>
    <t>Trimestral</t>
  </si>
  <si>
    <t>Importe realizado correspondiente a los ingresos trimestrales acumulados por la prestación de servicios públicos del Gobierno de la Ciudad de Buenos Aires (GCBA). Excluye la tasa por alumbrado, barrido, limpieza y mantenimiento y conservación de sumideros.</t>
  </si>
  <si>
    <t>Importe realizado correspondiente a los ingresos trimestrales acumulados por el cobro de compensaciones que constituyen resarcimiento por el incumplimiento de obligaciones a cargo de terceros.</t>
  </si>
  <si>
    <t>Primas</t>
  </si>
  <si>
    <t>Variable 7</t>
  </si>
  <si>
    <t>Ingresos trimestrales acumulados por primas de la CABA</t>
  </si>
  <si>
    <t>Importe realizado correspondiente a los ingresos trimestrales acumulados por el usufructo de bienes de carácter tangible o intangible propiedad del GCBA o de servicios brindados por éste. También se incluyen los ingresos por la cesión transitoria de derechos originarios del GCBA relacionados con la explotación de bienes o servicios públicos (por ejemplo, concesiones).</t>
  </si>
  <si>
    <t>Presentar los ingresos corrientes no tributarios trimestrales acumulados de la Ciudad de Buenos Aires y su desagregación por tasas, derechos, primas, alquileres, multas y demás conceptos que los integran.</t>
  </si>
  <si>
    <t>Importe realizado correspondiente a los ingresos trimestrales acumulados por tasas, derechos, primas, alquileres, multas y otros conceptos que se recaudan con origen en la Ciudad de Buenos Aires.</t>
  </si>
  <si>
    <t>Importe realizado correspondiente a los ingresos trimestrales acumulados por importes abonados en concepto de primas de seguros. Incluye los recursos obtenidos por primas de emisión de valores colocados sobre la par del Gobierno de la Ciudad de Buenos Aires.</t>
  </si>
  <si>
    <t>Importe realizado correspondiente a los ingresos trimestrales acumulados por el cobro de alquileres en concepto de uso de bienes del Gobierno de la Ciudad de Buenos Aires no utilizados en sus actividades ordinarias. Se excluye el arrendamiento de tierras y terrenos que se clasifican en la partida presupuestaria 16.5.0</t>
  </si>
  <si>
    <r>
      <t>Otros ingresos no tributarios</t>
    </r>
    <r>
      <rPr>
        <vertAlign val="superscript"/>
        <sz val="9"/>
        <rFont val="Arial"/>
        <family val="2"/>
      </rPr>
      <t>1</t>
    </r>
  </si>
  <si>
    <r>
      <rPr>
        <vertAlign val="superscript"/>
        <sz val="8"/>
        <color theme="1"/>
        <rFont val="Arial"/>
        <family val="2"/>
      </rPr>
      <t>1</t>
    </r>
    <r>
      <rPr>
        <sz val="8"/>
        <color theme="1"/>
        <rFont val="Arial"/>
        <family val="2"/>
      </rPr>
      <t xml:space="preserve"> Con el inicio de las actividades de la Lotería de la Ciudad de Buenos Aires Sociedad del Estado, a partir del 1er. trimestre de 2018 los recursos
   provenientes por juegos de azar ya no se registran como "otros ingresos no tributarios", sino como "transferencias corrientes".</t>
    </r>
  </si>
  <si>
    <r>
      <t xml:space="preserve">Importe realizado correspondiente a los ingresos trimestrales acumulados por fuentes no impositivas diferentes de tasas, derechos, primas, alquileres o multas del Gobierno de la Ciudad de Buenos Aires.
</t>
    </r>
    <r>
      <rPr>
        <b/>
        <sz val="10"/>
        <rFont val="Arial"/>
        <family val="2"/>
      </rPr>
      <t>Nota</t>
    </r>
    <r>
      <rPr>
        <sz val="10"/>
        <rFont val="Arial"/>
        <family val="2"/>
      </rPr>
      <t>: Con el inicio de las actividades de la Lotería de la Ciudad de Buenos Aires Sociedad del Estado, a partir del 1er. trimestre de 2018 los recursos provenientes por juegos de azar ya no se registran como "otros ingresos no tributarios", sino como "transferencias corrientes".</t>
    </r>
  </si>
  <si>
    <t>SP_IP_No_Tribut</t>
  </si>
  <si>
    <t>SECTOR PÚBLICO</t>
  </si>
  <si>
    <t>Ingresos públicos</t>
  </si>
  <si>
    <t xml:space="preserve">Ingresos corrientes </t>
  </si>
  <si>
    <t xml:space="preserve">1er. trimestre </t>
  </si>
  <si>
    <t xml:space="preserve">2do. trimestre </t>
  </si>
  <si>
    <t xml:space="preserve">4to. trimestre </t>
  </si>
  <si>
    <t>3er. trimestre</t>
  </si>
  <si>
    <t>2do. trimestre</t>
  </si>
  <si>
    <t>1er. trimestre*</t>
  </si>
  <si>
    <t>*Datos provisorios</t>
  </si>
  <si>
    <r>
      <rPr>
        <b/>
        <sz val="8"/>
        <rFont val="Arial"/>
        <family val="2"/>
      </rPr>
      <t xml:space="preserve">Fuente: </t>
    </r>
    <r>
      <rPr>
        <sz val="8"/>
        <rFont val="Arial"/>
        <family val="2"/>
      </rPr>
      <t xml:space="preserve"> Instituto de Estadística y Censos de la Ciudad Autónoma de Buenos Aires (Jefatura de Gabinete de Ministros - GCBA) sobre base de datos del Ministerio de Hacienda y Finanzas. GCBA. Dirección General Contaduría. Ejecución presupuestaria.</t>
    </r>
  </si>
  <si>
    <t>Instituto de Estadística y Censos de la Ciudad Autónoma de Buenos Aires (Jefatura de Gabinete de Ministros - GCBA) sobre base de datos del Ministerio de Hacienda y Finanzas. GCBA. Dirección General Contaduría. Ejecución presupuestaria.</t>
  </si>
  <si>
    <t xml:space="preserve">4to. trimestre* </t>
  </si>
  <si>
    <t>-</t>
  </si>
  <si>
    <t>Importe realizado trimestral acumulado de ingresos corrientes no tributarios (millones de pesos) por concepto. Ciudad de Buenos Aires. 1er. trimestre de 2007/1er.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</si>
</sst>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0"/>
      <color theme="1"/>
      <name val="Arial"/>
      <family val="2"/>
    </font>
    <font>
      <sz val="10"/>
      <name val="Arial"/>
      <family val="2"/>
    </font>
    <font>
      <sz val="9"/>
      <name val="Arial"/>
      <family val="2"/>
    </font>
    <font>
      <sz val="9"/>
      <color theme="1"/>
      <name val="Arial"/>
      <family val="2"/>
    </font>
    <font>
      <sz val="8"/>
      <name val="Arial"/>
      <family val="2"/>
    </font>
    <font>
      <b/>
      <sz val="8"/>
      <name val="Arial"/>
      <family val="2"/>
    </font>
    <font>
      <b/>
      <sz val="9"/>
      <color rgb="FF000000"/>
      <name val="Arial"/>
      <family val="2"/>
    </font>
    <font>
      <sz val="9"/>
      <color rgb="FF000000"/>
      <name val="Arial"/>
      <family val="2"/>
    </font>
    <font>
      <b/>
      <sz val="9"/>
      <name val="Arial"/>
      <family val="2"/>
    </font>
    <font>
      <b/>
      <sz val="14"/>
      <name val="Arial"/>
      <family val="2"/>
    </font>
    <font>
      <sz val="11"/>
      <color theme="1"/>
      <name val="Arial"/>
      <family val="2"/>
    </font>
    <font>
      <b/>
      <sz val="11"/>
      <name val="Arial"/>
      <family val="2"/>
    </font>
    <font>
      <sz val="8"/>
      <color theme="1"/>
      <name val="Arial"/>
      <family val="2"/>
    </font>
    <font>
      <vertAlign val="superscript"/>
      <sz val="9"/>
      <name val="Arial"/>
      <family val="2"/>
    </font>
    <font>
      <vertAlign val="superscript"/>
      <sz val="8"/>
      <color theme="1"/>
      <name val="Arial"/>
      <family val="2"/>
    </font>
    <font>
      <b/>
      <sz val="10"/>
      <name val="Arial"/>
      <family val="2"/>
    </font>
    <font>
      <b/>
      <sz val="9"/>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bgColor rgb="FF000000"/>
      </patternFill>
    </fill>
  </fills>
  <borders count="20">
    <border>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2" fillId="0" borderId="0"/>
    <xf numFmtId="0" fontId="2" fillId="0" borderId="0"/>
  </cellStyleXfs>
  <cellXfs count="59">
    <xf numFmtId="0" fontId="0" fillId="0" borderId="0" xfId="0"/>
    <xf numFmtId="0" fontId="1" fillId="2" borderId="0" xfId="0" applyFont="1" applyFill="1"/>
    <xf numFmtId="0" fontId="11" fillId="0" borderId="0" xfId="0" applyFont="1"/>
    <xf numFmtId="0" fontId="12" fillId="0" borderId="4" xfId="2" applyFont="1" applyBorder="1" applyAlignment="1">
      <alignment horizontal="center" vertical="top"/>
    </xf>
    <xf numFmtId="0" fontId="12" fillId="0" borderId="4" xfId="2" applyFont="1" applyBorder="1" applyAlignment="1">
      <alignment horizontal="center" vertical="center"/>
    </xf>
    <xf numFmtId="0" fontId="12" fillId="0" borderId="5" xfId="2" applyFont="1" applyBorder="1" applyAlignment="1">
      <alignment vertical="center" wrapText="1"/>
    </xf>
    <xf numFmtId="0" fontId="12" fillId="0" borderId="7" xfId="2" applyFont="1" applyBorder="1" applyAlignment="1">
      <alignment vertical="center" wrapText="1"/>
    </xf>
    <xf numFmtId="0" fontId="12" fillId="0" borderId="9" xfId="2" applyFont="1" applyBorder="1" applyAlignment="1">
      <alignment vertical="center" wrapText="1"/>
    </xf>
    <xf numFmtId="0" fontId="12" fillId="4" borderId="11" xfId="2" applyFont="1" applyFill="1" applyBorder="1" applyAlignment="1">
      <alignment vertical="center" wrapText="1"/>
    </xf>
    <xf numFmtId="0" fontId="2" fillId="4" borderId="7" xfId="2" applyFill="1" applyBorder="1" applyAlignment="1">
      <alignment vertical="center" wrapText="1"/>
    </xf>
    <xf numFmtId="0" fontId="11" fillId="0" borderId="0" xfId="0" applyFont="1" applyAlignment="1">
      <alignment wrapText="1"/>
    </xf>
    <xf numFmtId="0" fontId="12" fillId="4" borderId="7" xfId="2" applyFont="1" applyFill="1" applyBorder="1" applyAlignment="1">
      <alignment vertical="center" wrapText="1"/>
    </xf>
    <xf numFmtId="0" fontId="2" fillId="4" borderId="8" xfId="2" applyFill="1" applyBorder="1" applyAlignment="1">
      <alignment vertical="center" wrapText="1"/>
    </xf>
    <xf numFmtId="0" fontId="12" fillId="4" borderId="12" xfId="2" applyFont="1" applyFill="1" applyBorder="1" applyAlignment="1">
      <alignment vertical="center" wrapText="1"/>
    </xf>
    <xf numFmtId="0" fontId="2" fillId="4" borderId="13" xfId="2" applyFill="1" applyBorder="1" applyAlignment="1">
      <alignment vertical="center" wrapText="1"/>
    </xf>
    <xf numFmtId="0" fontId="2" fillId="4" borderId="11" xfId="2" applyFill="1" applyBorder="1" applyAlignment="1">
      <alignment vertical="center" wrapText="1"/>
    </xf>
    <xf numFmtId="0" fontId="2" fillId="0" borderId="6" xfId="2" applyBorder="1" applyAlignment="1">
      <alignment vertical="center" wrapText="1"/>
    </xf>
    <xf numFmtId="0" fontId="2" fillId="0" borderId="8" xfId="2" applyBorder="1" applyAlignment="1">
      <alignment vertical="center" wrapText="1"/>
    </xf>
    <xf numFmtId="164" fontId="1" fillId="2" borderId="0" xfId="0" applyNumberFormat="1" applyFont="1" applyFill="1"/>
    <xf numFmtId="0" fontId="2" fillId="2" borderId="6" xfId="2" applyFill="1" applyBorder="1" applyAlignment="1">
      <alignment vertical="top" wrapText="1"/>
    </xf>
    <xf numFmtId="0" fontId="2" fillId="2" borderId="8" xfId="2" applyFill="1" applyBorder="1" applyAlignment="1">
      <alignment vertical="top" wrapText="1"/>
    </xf>
    <xf numFmtId="0" fontId="2" fillId="2" borderId="10" xfId="2" applyFill="1" applyBorder="1" applyAlignment="1">
      <alignment vertical="top" wrapText="1"/>
    </xf>
    <xf numFmtId="0" fontId="2" fillId="2" borderId="10" xfId="2" applyFill="1" applyBorder="1" applyAlignment="1">
      <alignment vertical="center" wrapText="1"/>
    </xf>
    <xf numFmtId="0" fontId="5" fillId="2" borderId="0" xfId="1" applyFont="1" applyFill="1" applyAlignment="1">
      <alignment vertical="top" wrapText="1"/>
    </xf>
    <xf numFmtId="0" fontId="3" fillId="3" borderId="14" xfId="0" applyFont="1" applyFill="1" applyBorder="1" applyAlignment="1" applyProtection="1">
      <alignment horizontal="center" vertical="center" wrapText="1"/>
      <protection locked="0"/>
    </xf>
    <xf numFmtId="164" fontId="7" fillId="3" borderId="0" xfId="0" applyNumberFormat="1" applyFont="1" applyFill="1" applyAlignment="1">
      <alignment vertical="center"/>
    </xf>
    <xf numFmtId="164" fontId="8" fillId="3" borderId="0" xfId="0" applyNumberFormat="1" applyFont="1" applyFill="1" applyAlignment="1">
      <alignment vertical="center"/>
    </xf>
    <xf numFmtId="164" fontId="8" fillId="5" borderId="0" xfId="0" applyNumberFormat="1" applyFont="1" applyFill="1" applyAlignment="1">
      <alignment vertical="center"/>
    </xf>
    <xf numFmtId="164" fontId="7" fillId="2" borderId="0" xfId="0" applyNumberFormat="1" applyFont="1" applyFill="1" applyAlignment="1">
      <alignment vertical="center"/>
    </xf>
    <xf numFmtId="164" fontId="8" fillId="2" borderId="0" xfId="0" applyNumberFormat="1" applyFont="1" applyFill="1" applyAlignment="1">
      <alignment vertical="center"/>
    </xf>
    <xf numFmtId="164" fontId="7" fillId="0" borderId="0" xfId="0" applyNumberFormat="1" applyFont="1" applyAlignment="1">
      <alignment vertical="center"/>
    </xf>
    <xf numFmtId="164" fontId="8" fillId="0" borderId="0" xfId="0" applyNumberFormat="1" applyFont="1" applyAlignment="1">
      <alignment vertical="center"/>
    </xf>
    <xf numFmtId="0" fontId="9" fillId="3" borderId="14"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4" fillId="2" borderId="0" xfId="0" applyFont="1" applyFill="1" applyAlignment="1">
      <alignment horizontal="left" vertical="center"/>
    </xf>
    <xf numFmtId="4" fontId="1" fillId="2" borderId="0" xfId="0" applyNumberFormat="1" applyFont="1" applyFill="1"/>
    <xf numFmtId="0" fontId="17" fillId="2" borderId="0" xfId="0" applyFont="1" applyFill="1" applyAlignment="1">
      <alignment horizontal="left" vertical="center"/>
    </xf>
    <xf numFmtId="164" fontId="7" fillId="3" borderId="14" xfId="0" applyNumberFormat="1" applyFont="1" applyFill="1" applyBorder="1" applyAlignment="1">
      <alignment vertical="center"/>
    </xf>
    <xf numFmtId="164" fontId="8" fillId="3" borderId="14" xfId="0" applyNumberFormat="1" applyFont="1" applyFill="1" applyBorder="1" applyAlignment="1">
      <alignment vertical="center"/>
    </xf>
    <xf numFmtId="0" fontId="13" fillId="2" borderId="14" xfId="0" applyFont="1" applyFill="1" applyBorder="1" applyAlignment="1">
      <alignment horizontal="left" vertical="center"/>
    </xf>
    <xf numFmtId="164" fontId="4" fillId="2" borderId="0" xfId="0" applyNumberFormat="1" applyFont="1" applyFill="1"/>
    <xf numFmtId="164" fontId="8" fillId="5" borderId="0" xfId="0" applyNumberFormat="1" applyFont="1" applyFill="1" applyAlignment="1">
      <alignment horizontal="right" vertical="center"/>
    </xf>
    <xf numFmtId="164" fontId="8" fillId="3" borderId="0" xfId="0" applyNumberFormat="1" applyFont="1" applyFill="1" applyAlignment="1">
      <alignment horizontal="right" vertical="center"/>
    </xf>
    <xf numFmtId="164" fontId="4" fillId="2" borderId="14" xfId="0" applyNumberFormat="1" applyFont="1" applyFill="1" applyBorder="1"/>
    <xf numFmtId="0" fontId="13" fillId="2" borderId="0" xfId="0" applyFont="1" applyFill="1" applyAlignment="1">
      <alignment horizontal="left" vertical="center" wrapText="1"/>
    </xf>
    <xf numFmtId="0" fontId="5" fillId="0" borderId="0" xfId="1" applyFont="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3" fillId="2" borderId="17" xfId="1" applyFont="1" applyFill="1" applyBorder="1" applyAlignment="1">
      <alignment horizontal="left" vertical="top" wrapText="1"/>
    </xf>
    <xf numFmtId="0" fontId="3" fillId="2" borderId="18" xfId="1" applyFont="1" applyFill="1" applyBorder="1" applyAlignment="1">
      <alignment horizontal="left" vertical="top" wrapText="1"/>
    </xf>
    <xf numFmtId="0" fontId="3" fillId="2" borderId="19" xfId="1" applyFont="1" applyFill="1" applyBorder="1" applyAlignment="1">
      <alignment horizontal="left" vertical="top"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2" xfId="2" applyFont="1" applyBorder="1" applyAlignment="1">
      <alignment horizontal="left" vertical="center" wrapText="1"/>
    </xf>
  </cellXfs>
  <cellStyles count="3">
    <cellStyle name="Normal" xfId="0" builtinId="0"/>
    <cellStyle name="Normal 2" xfId="1"/>
    <cellStyle name="Normal 2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2"/>
  <sheetViews>
    <sheetView showGridLines="0" tabSelected="1" zoomScaleNormal="100" workbookViewId="0">
      <pane ySplit="5" topLeftCell="A87" activePane="bottomLeft" state="frozen"/>
      <selection pane="bottomLeft" activeCell="A104" sqref="A104:H105"/>
    </sheetView>
  </sheetViews>
  <sheetFormatPr baseColWidth="10" defaultColWidth="11.44140625" defaultRowHeight="12.75" customHeight="1" x14ac:dyDescent="0.25"/>
  <cols>
    <col min="1" max="1" width="21.88671875" style="1" customWidth="1"/>
    <col min="2" max="2" width="14.5546875" style="1" customWidth="1"/>
    <col min="3" max="8" width="11.44140625" style="1"/>
    <col min="9" max="9" width="29.6640625" style="1" customWidth="1"/>
    <col min="10" max="11" width="0" style="1" hidden="1" customWidth="1"/>
    <col min="12" max="12" width="13.6640625" style="1" hidden="1" customWidth="1"/>
    <col min="13" max="13" width="0" style="1" hidden="1" customWidth="1"/>
    <col min="14" max="16384" width="11.44140625" style="1"/>
  </cols>
  <sheetData>
    <row r="1" spans="1:20" ht="12.75" customHeight="1" x14ac:dyDescent="0.25">
      <c r="A1" s="46" t="s">
        <v>65</v>
      </c>
      <c r="B1" s="46"/>
      <c r="C1" s="46"/>
      <c r="D1" s="46"/>
      <c r="E1" s="46"/>
      <c r="F1" s="46"/>
      <c r="G1" s="46"/>
      <c r="H1" s="46"/>
    </row>
    <row r="2" spans="1:20" ht="16.2" customHeight="1" x14ac:dyDescent="0.25">
      <c r="A2" s="47"/>
      <c r="B2" s="47"/>
      <c r="C2" s="47"/>
      <c r="D2" s="47"/>
      <c r="E2" s="47"/>
      <c r="F2" s="47"/>
      <c r="G2" s="47"/>
      <c r="H2" s="47"/>
    </row>
    <row r="3" spans="1:20" ht="12.75" customHeight="1" x14ac:dyDescent="0.25">
      <c r="A3" s="48" t="s">
        <v>0</v>
      </c>
      <c r="B3" s="48" t="s">
        <v>1</v>
      </c>
      <c r="C3" s="48" t="s">
        <v>2</v>
      </c>
      <c r="D3" s="48" t="s">
        <v>3</v>
      </c>
      <c r="E3" s="48" t="s">
        <v>39</v>
      </c>
      <c r="F3" s="48" t="s">
        <v>5</v>
      </c>
      <c r="G3" s="48" t="s">
        <v>4</v>
      </c>
      <c r="H3" s="48" t="s">
        <v>47</v>
      </c>
    </row>
    <row r="4" spans="1:20" ht="12.75" customHeight="1" x14ac:dyDescent="0.25">
      <c r="A4" s="49"/>
      <c r="B4" s="49"/>
      <c r="C4" s="49"/>
      <c r="D4" s="49"/>
      <c r="E4" s="49"/>
      <c r="F4" s="49"/>
      <c r="G4" s="49"/>
      <c r="H4" s="49"/>
    </row>
    <row r="5" spans="1:20" ht="12.75" customHeight="1" x14ac:dyDescent="0.25">
      <c r="A5" s="50"/>
      <c r="B5" s="50"/>
      <c r="C5" s="50"/>
      <c r="D5" s="50"/>
      <c r="E5" s="50"/>
      <c r="F5" s="50"/>
      <c r="G5" s="50"/>
      <c r="H5" s="50"/>
    </row>
    <row r="6" spans="1:20" ht="12.75" customHeight="1" x14ac:dyDescent="0.25">
      <c r="A6" s="32">
        <v>2007</v>
      </c>
      <c r="B6" s="24"/>
      <c r="C6" s="24"/>
      <c r="D6" s="24"/>
      <c r="E6" s="24"/>
      <c r="F6" s="24"/>
      <c r="G6" s="24"/>
      <c r="H6" s="24"/>
    </row>
    <row r="7" spans="1:20" ht="12.75" customHeight="1" x14ac:dyDescent="0.25">
      <c r="A7" s="34" t="s">
        <v>54</v>
      </c>
      <c r="B7" s="25">
        <v>100.08443536</v>
      </c>
      <c r="C7" s="26">
        <v>21.645311589999999</v>
      </c>
      <c r="D7" s="26">
        <v>16.537606119999996</v>
      </c>
      <c r="E7" s="41" t="s">
        <v>64</v>
      </c>
      <c r="F7" s="26">
        <v>9.6604449999999994E-2</v>
      </c>
      <c r="G7" s="26">
        <v>29.33287095</v>
      </c>
      <c r="H7" s="26">
        <v>32.472042250000001</v>
      </c>
      <c r="N7" s="18"/>
      <c r="O7" s="18"/>
      <c r="P7" s="18"/>
      <c r="Q7" s="18"/>
      <c r="R7" s="18"/>
      <c r="S7" s="18"/>
      <c r="T7" s="18"/>
    </row>
    <row r="8" spans="1:20" ht="12.75" customHeight="1" x14ac:dyDescent="0.25">
      <c r="A8" s="34" t="s">
        <v>55</v>
      </c>
      <c r="B8" s="25">
        <v>206.72862000000001</v>
      </c>
      <c r="C8" s="26">
        <v>46.436421000000003</v>
      </c>
      <c r="D8" s="26">
        <v>34.220742999999999</v>
      </c>
      <c r="E8" s="41" t="s">
        <v>64</v>
      </c>
      <c r="F8" s="26">
        <v>0.22178200000000001</v>
      </c>
      <c r="G8" s="26">
        <v>57.997751000000001</v>
      </c>
      <c r="H8" s="26">
        <v>67.851922999999999</v>
      </c>
      <c r="N8" s="18"/>
      <c r="O8" s="18"/>
      <c r="P8" s="18"/>
      <c r="Q8" s="18"/>
      <c r="R8" s="18"/>
      <c r="S8" s="18"/>
    </row>
    <row r="9" spans="1:20" ht="12.75" customHeight="1" x14ac:dyDescent="0.25">
      <c r="A9" s="34" t="s">
        <v>57</v>
      </c>
      <c r="B9" s="25">
        <v>318.52772326000002</v>
      </c>
      <c r="C9" s="26">
        <v>59.705515079999998</v>
      </c>
      <c r="D9" s="26">
        <v>55.194220430000001</v>
      </c>
      <c r="E9" s="41" t="s">
        <v>64</v>
      </c>
      <c r="F9" s="26">
        <v>0.33789014000000001</v>
      </c>
      <c r="G9" s="26">
        <v>88.805256680000014</v>
      </c>
      <c r="H9" s="26">
        <v>114.48484093</v>
      </c>
      <c r="N9" s="18"/>
      <c r="O9" s="18"/>
      <c r="P9" s="18"/>
      <c r="Q9" s="18"/>
      <c r="R9" s="18"/>
      <c r="S9" s="18"/>
    </row>
    <row r="10" spans="1:20" ht="12.75" customHeight="1" x14ac:dyDescent="0.25">
      <c r="A10" s="34" t="s">
        <v>56</v>
      </c>
      <c r="B10" s="25">
        <v>416.77089963999998</v>
      </c>
      <c r="C10" s="26">
        <v>71.441810279999999</v>
      </c>
      <c r="D10" s="26">
        <v>72.114451930000001</v>
      </c>
      <c r="E10" s="41" t="s">
        <v>64</v>
      </c>
      <c r="F10" s="26">
        <v>0.43778796999999997</v>
      </c>
      <c r="G10" s="26">
        <v>115.99472920999999</v>
      </c>
      <c r="H10" s="26">
        <v>156.78212024999999</v>
      </c>
      <c r="N10" s="18"/>
      <c r="O10" s="18"/>
      <c r="P10" s="18"/>
      <c r="Q10" s="18"/>
      <c r="R10" s="18"/>
      <c r="S10" s="18"/>
    </row>
    <row r="11" spans="1:20" ht="12.75" customHeight="1" x14ac:dyDescent="0.25">
      <c r="A11" s="33">
        <v>2008</v>
      </c>
      <c r="B11" s="25"/>
      <c r="C11" s="26"/>
      <c r="D11" s="26"/>
      <c r="E11" s="27"/>
      <c r="F11" s="26"/>
      <c r="G11" s="26"/>
      <c r="H11" s="26"/>
      <c r="N11" s="18"/>
      <c r="O11" s="18"/>
      <c r="P11" s="18"/>
      <c r="Q11" s="18"/>
      <c r="R11" s="18"/>
      <c r="S11" s="18"/>
    </row>
    <row r="12" spans="1:20" ht="12.75" customHeight="1" x14ac:dyDescent="0.25">
      <c r="A12" s="34" t="s">
        <v>54</v>
      </c>
      <c r="B12" s="25">
        <v>93.33963915999999</v>
      </c>
      <c r="C12" s="26">
        <v>12.71344835</v>
      </c>
      <c r="D12" s="26">
        <v>20.793073309999997</v>
      </c>
      <c r="E12" s="41" t="s">
        <v>64</v>
      </c>
      <c r="F12" s="26">
        <v>0.10802033</v>
      </c>
      <c r="G12" s="26">
        <v>22.284416280000002</v>
      </c>
      <c r="H12" s="26">
        <v>37.440680890000003</v>
      </c>
      <c r="N12" s="18"/>
      <c r="O12" s="18"/>
      <c r="P12" s="18"/>
      <c r="Q12" s="18"/>
      <c r="R12" s="18"/>
      <c r="S12" s="18"/>
    </row>
    <row r="13" spans="1:20" ht="12.75" customHeight="1" x14ac:dyDescent="0.25">
      <c r="A13" s="34" t="s">
        <v>55</v>
      </c>
      <c r="B13" s="25">
        <v>190.77348437000001</v>
      </c>
      <c r="C13" s="26">
        <v>28.864615649999998</v>
      </c>
      <c r="D13" s="26">
        <v>40.032514509999999</v>
      </c>
      <c r="E13" s="41" t="s">
        <v>64</v>
      </c>
      <c r="F13" s="26">
        <v>0.17744051</v>
      </c>
      <c r="G13" s="26">
        <v>40.876380099999999</v>
      </c>
      <c r="H13" s="26">
        <v>80.8225336</v>
      </c>
      <c r="N13" s="18"/>
      <c r="O13" s="18"/>
      <c r="P13" s="18"/>
      <c r="Q13" s="18"/>
      <c r="R13" s="18"/>
      <c r="S13" s="18"/>
    </row>
    <row r="14" spans="1:20" ht="12.75" customHeight="1" x14ac:dyDescent="0.25">
      <c r="A14" s="34" t="s">
        <v>57</v>
      </c>
      <c r="B14" s="25">
        <v>336.61813451999996</v>
      </c>
      <c r="C14" s="26">
        <v>44.912398430000003</v>
      </c>
      <c r="D14" s="26">
        <v>76.333179180000002</v>
      </c>
      <c r="E14" s="41" t="s">
        <v>64</v>
      </c>
      <c r="F14" s="26">
        <v>0.32722055999999999</v>
      </c>
      <c r="G14" s="26">
        <v>81.53024997</v>
      </c>
      <c r="H14" s="26">
        <v>133.51508637999999</v>
      </c>
      <c r="N14" s="18"/>
      <c r="O14" s="18"/>
      <c r="P14" s="18"/>
      <c r="Q14" s="18"/>
      <c r="R14" s="18"/>
      <c r="S14" s="18"/>
    </row>
    <row r="15" spans="1:20" ht="12.75" customHeight="1" x14ac:dyDescent="0.25">
      <c r="A15" s="34" t="s">
        <v>56</v>
      </c>
      <c r="B15" s="25">
        <v>478.98863417000001</v>
      </c>
      <c r="C15" s="26">
        <v>58.13166803</v>
      </c>
      <c r="D15" s="26">
        <v>121.85628195999999</v>
      </c>
      <c r="E15" s="41" t="s">
        <v>64</v>
      </c>
      <c r="F15" s="26">
        <v>0.43222824999999998</v>
      </c>
      <c r="G15" s="26">
        <v>116.89390323000001</v>
      </c>
      <c r="H15" s="26">
        <v>181.67455269999999</v>
      </c>
      <c r="N15" s="18"/>
      <c r="O15" s="18"/>
      <c r="P15" s="18"/>
      <c r="Q15" s="18"/>
      <c r="R15" s="18"/>
      <c r="S15" s="18"/>
    </row>
    <row r="16" spans="1:20" ht="12.75" customHeight="1" x14ac:dyDescent="0.25">
      <c r="A16" s="33">
        <v>2009</v>
      </c>
      <c r="B16" s="25"/>
      <c r="C16" s="26"/>
      <c r="D16" s="26"/>
      <c r="E16" s="27"/>
      <c r="F16" s="26"/>
      <c r="G16" s="26"/>
      <c r="H16" s="26"/>
      <c r="N16" s="18"/>
      <c r="O16" s="18"/>
      <c r="P16" s="18"/>
      <c r="Q16" s="18"/>
      <c r="R16" s="18"/>
      <c r="S16" s="18"/>
    </row>
    <row r="17" spans="1:19" ht="12.75" customHeight="1" x14ac:dyDescent="0.25">
      <c r="A17" s="34" t="s">
        <v>54</v>
      </c>
      <c r="B17" s="25">
        <v>110.33048714</v>
      </c>
      <c r="C17" s="26">
        <v>14.66150386</v>
      </c>
      <c r="D17" s="26">
        <v>34.592063600000003</v>
      </c>
      <c r="E17" s="41" t="s">
        <v>64</v>
      </c>
      <c r="F17" s="26">
        <v>7.0891410000000002E-2</v>
      </c>
      <c r="G17" s="26">
        <v>19.09573907</v>
      </c>
      <c r="H17" s="26">
        <v>41.910289200000001</v>
      </c>
      <c r="N17" s="18"/>
      <c r="O17" s="18"/>
      <c r="P17" s="18"/>
      <c r="Q17" s="18"/>
      <c r="R17" s="18"/>
      <c r="S17" s="18"/>
    </row>
    <row r="18" spans="1:19" ht="12.75" customHeight="1" x14ac:dyDescent="0.25">
      <c r="A18" s="34" t="s">
        <v>55</v>
      </c>
      <c r="B18" s="25">
        <v>317.31094581000002</v>
      </c>
      <c r="C18" s="26">
        <v>84.854034630000001</v>
      </c>
      <c r="D18" s="26">
        <v>83.247702919999995</v>
      </c>
      <c r="E18" s="41" t="s">
        <v>64</v>
      </c>
      <c r="F18" s="26">
        <v>0.21320465999999999</v>
      </c>
      <c r="G18" s="26">
        <v>57.4721385</v>
      </c>
      <c r="H18" s="26">
        <v>91.523865099999995</v>
      </c>
      <c r="N18" s="18"/>
      <c r="O18" s="18"/>
      <c r="P18" s="18"/>
      <c r="Q18" s="18"/>
      <c r="R18" s="18"/>
      <c r="S18" s="18"/>
    </row>
    <row r="19" spans="1:19" ht="12.75" customHeight="1" x14ac:dyDescent="0.25">
      <c r="A19" s="34" t="s">
        <v>57</v>
      </c>
      <c r="B19" s="25">
        <v>465.83352948000004</v>
      </c>
      <c r="C19" s="26">
        <v>101.67558628</v>
      </c>
      <c r="D19" s="26">
        <v>130.89638038999999</v>
      </c>
      <c r="E19" s="41" t="s">
        <v>64</v>
      </c>
      <c r="F19" s="26">
        <v>0.39414249000000001</v>
      </c>
      <c r="G19" s="26">
        <v>90.495274680000009</v>
      </c>
      <c r="H19" s="26">
        <v>142.37214563999999</v>
      </c>
      <c r="N19" s="18"/>
      <c r="O19" s="18"/>
      <c r="P19" s="18"/>
      <c r="Q19" s="18"/>
      <c r="R19" s="18"/>
      <c r="S19" s="18"/>
    </row>
    <row r="20" spans="1:19" ht="12.75" customHeight="1" x14ac:dyDescent="0.25">
      <c r="A20" s="34" t="s">
        <v>56</v>
      </c>
      <c r="B20" s="25">
        <v>598.85842519000005</v>
      </c>
      <c r="C20" s="26">
        <v>120.63977395000001</v>
      </c>
      <c r="D20" s="26">
        <v>158.07037952000002</v>
      </c>
      <c r="E20" s="41" t="s">
        <v>64</v>
      </c>
      <c r="F20" s="26">
        <v>0.60505074000000003</v>
      </c>
      <c r="G20" s="26">
        <v>131.17367383999999</v>
      </c>
      <c r="H20" s="26">
        <v>188.36954713999998</v>
      </c>
      <c r="N20" s="18"/>
      <c r="O20" s="18"/>
      <c r="P20" s="18"/>
      <c r="Q20" s="18"/>
      <c r="R20" s="18"/>
      <c r="S20" s="18"/>
    </row>
    <row r="21" spans="1:19" ht="12.75" customHeight="1" x14ac:dyDescent="0.25">
      <c r="A21" s="33">
        <v>2010</v>
      </c>
      <c r="B21" s="25"/>
      <c r="C21" s="26"/>
      <c r="D21" s="26"/>
      <c r="E21" s="27"/>
      <c r="F21" s="26"/>
      <c r="G21" s="26"/>
      <c r="H21" s="26"/>
      <c r="N21" s="18"/>
      <c r="O21" s="18"/>
      <c r="P21" s="18"/>
      <c r="Q21" s="18"/>
      <c r="R21" s="18"/>
      <c r="S21" s="18"/>
    </row>
    <row r="22" spans="1:19" ht="12.75" customHeight="1" x14ac:dyDescent="0.25">
      <c r="A22" s="34" t="s">
        <v>54</v>
      </c>
      <c r="B22" s="25">
        <v>72.545785080000016</v>
      </c>
      <c r="C22" s="26">
        <v>14.34943065</v>
      </c>
      <c r="D22" s="26">
        <v>16.920486520000001</v>
      </c>
      <c r="E22" s="41" t="s">
        <v>64</v>
      </c>
      <c r="F22" s="26">
        <v>4.930462E-2</v>
      </c>
      <c r="G22" s="26">
        <v>23.641863870000002</v>
      </c>
      <c r="H22" s="26">
        <v>17.584699420000003</v>
      </c>
      <c r="N22" s="18"/>
      <c r="O22" s="18"/>
      <c r="P22" s="18"/>
      <c r="Q22" s="18"/>
      <c r="R22" s="18"/>
      <c r="S22" s="18"/>
    </row>
    <row r="23" spans="1:19" ht="12.75" customHeight="1" x14ac:dyDescent="0.25">
      <c r="A23" s="34" t="s">
        <v>55</v>
      </c>
      <c r="B23" s="25">
        <v>169.59909939999997</v>
      </c>
      <c r="C23" s="26">
        <v>41.111522090000001</v>
      </c>
      <c r="D23" s="26">
        <v>33.407887690000003</v>
      </c>
      <c r="E23" s="41" t="s">
        <v>64</v>
      </c>
      <c r="F23" s="26">
        <v>9.0874380000000005E-2</v>
      </c>
      <c r="G23" s="26">
        <v>39.844722189999999</v>
      </c>
      <c r="H23" s="26">
        <v>55.144093049999995</v>
      </c>
      <c r="N23" s="18"/>
      <c r="O23" s="18"/>
      <c r="P23" s="18"/>
      <c r="Q23" s="18"/>
      <c r="R23" s="18"/>
      <c r="S23" s="18"/>
    </row>
    <row r="24" spans="1:19" ht="12.75" customHeight="1" x14ac:dyDescent="0.25">
      <c r="A24" s="34" t="s">
        <v>57</v>
      </c>
      <c r="B24" s="25">
        <v>420.5413604200001</v>
      </c>
      <c r="C24" s="26">
        <v>98.852526430000012</v>
      </c>
      <c r="D24" s="26">
        <v>66.229228359999993</v>
      </c>
      <c r="E24" s="41" t="s">
        <v>64</v>
      </c>
      <c r="F24" s="26">
        <v>0.21632989999999999</v>
      </c>
      <c r="G24" s="26">
        <v>87.859568080000003</v>
      </c>
      <c r="H24" s="26">
        <v>167.38370765000002</v>
      </c>
      <c r="N24" s="18"/>
      <c r="O24" s="18"/>
      <c r="P24" s="18"/>
      <c r="Q24" s="18"/>
      <c r="R24" s="18"/>
      <c r="S24" s="18"/>
    </row>
    <row r="25" spans="1:19" ht="12.75" customHeight="1" x14ac:dyDescent="0.25">
      <c r="A25" s="34" t="s">
        <v>56</v>
      </c>
      <c r="B25" s="25">
        <v>607.84984740999994</v>
      </c>
      <c r="C25" s="26">
        <v>149.23131866</v>
      </c>
      <c r="D25" s="26">
        <v>99.027630760000008</v>
      </c>
      <c r="E25" s="41" t="s">
        <v>64</v>
      </c>
      <c r="F25" s="26">
        <v>0.31939205999999998</v>
      </c>
      <c r="G25" s="26">
        <v>136.68170891</v>
      </c>
      <c r="H25" s="26">
        <v>222.58979702000002</v>
      </c>
      <c r="N25" s="18"/>
      <c r="O25" s="18"/>
      <c r="P25" s="18"/>
      <c r="Q25" s="18"/>
      <c r="R25" s="18"/>
      <c r="S25" s="18"/>
    </row>
    <row r="26" spans="1:19" ht="12.75" customHeight="1" x14ac:dyDescent="0.25">
      <c r="A26" s="33">
        <v>2011</v>
      </c>
      <c r="B26" s="25"/>
      <c r="C26" s="26"/>
      <c r="D26" s="26"/>
      <c r="E26" s="27"/>
      <c r="F26" s="26"/>
      <c r="G26" s="26"/>
      <c r="H26" s="26"/>
      <c r="N26" s="18"/>
      <c r="O26" s="18"/>
      <c r="P26" s="18"/>
      <c r="Q26" s="18"/>
      <c r="R26" s="18"/>
      <c r="S26" s="18"/>
    </row>
    <row r="27" spans="1:19" ht="12.75" customHeight="1" x14ac:dyDescent="0.25">
      <c r="A27" s="34" t="s">
        <v>54</v>
      </c>
      <c r="B27" s="25">
        <v>134.24319499999999</v>
      </c>
      <c r="C27" s="26">
        <v>40.608491770000001</v>
      </c>
      <c r="D27" s="26">
        <v>15.850914710000001</v>
      </c>
      <c r="E27" s="41" t="s">
        <v>64</v>
      </c>
      <c r="F27" s="42" t="s">
        <v>64</v>
      </c>
      <c r="G27" s="26">
        <v>17.302122149999999</v>
      </c>
      <c r="H27" s="26">
        <v>60.481666369999999</v>
      </c>
      <c r="N27" s="18"/>
      <c r="O27" s="18"/>
      <c r="P27" s="18"/>
      <c r="Q27" s="18"/>
      <c r="R27" s="18"/>
      <c r="S27" s="18"/>
    </row>
    <row r="28" spans="1:19" ht="12.75" customHeight="1" x14ac:dyDescent="0.25">
      <c r="A28" s="34" t="s">
        <v>55</v>
      </c>
      <c r="B28" s="25">
        <v>366.84765745999999</v>
      </c>
      <c r="C28" s="26">
        <v>109.31755462999999</v>
      </c>
      <c r="D28" s="26">
        <v>45.30812847</v>
      </c>
      <c r="E28" s="41" t="s">
        <v>64</v>
      </c>
      <c r="F28" s="26">
        <v>2.477644E-2</v>
      </c>
      <c r="G28" s="26">
        <v>72.071096670000003</v>
      </c>
      <c r="H28" s="26">
        <v>140.12610125</v>
      </c>
      <c r="N28" s="18"/>
      <c r="O28" s="18"/>
      <c r="P28" s="18"/>
      <c r="Q28" s="18"/>
      <c r="R28" s="18"/>
      <c r="S28" s="18"/>
    </row>
    <row r="29" spans="1:19" ht="12.75" customHeight="1" x14ac:dyDescent="0.25">
      <c r="A29" s="34" t="s">
        <v>57</v>
      </c>
      <c r="B29" s="25">
        <v>671.98379898000007</v>
      </c>
      <c r="C29" s="26">
        <v>187.03554127999999</v>
      </c>
      <c r="D29" s="26">
        <v>111.23731751000001</v>
      </c>
      <c r="E29" s="41" t="s">
        <v>64</v>
      </c>
      <c r="F29" s="26">
        <v>0.31476238000000001</v>
      </c>
      <c r="G29" s="26">
        <v>158.22204283000002</v>
      </c>
      <c r="H29" s="26">
        <v>215.17413497999999</v>
      </c>
      <c r="N29" s="18"/>
      <c r="O29" s="18"/>
      <c r="P29" s="18"/>
      <c r="Q29" s="18"/>
      <c r="R29" s="18"/>
      <c r="S29" s="18"/>
    </row>
    <row r="30" spans="1:19" ht="12.75" customHeight="1" x14ac:dyDescent="0.25">
      <c r="A30" s="34" t="s">
        <v>56</v>
      </c>
      <c r="B30" s="25">
        <v>941.64839060999986</v>
      </c>
      <c r="C30" s="26">
        <v>273.52677313999999</v>
      </c>
      <c r="D30" s="26">
        <v>158.46089197000001</v>
      </c>
      <c r="E30" s="41" t="s">
        <v>64</v>
      </c>
      <c r="F30" s="26">
        <v>0.43285045</v>
      </c>
      <c r="G30" s="26">
        <v>222.08822921999999</v>
      </c>
      <c r="H30" s="26">
        <v>287.13964583000001</v>
      </c>
      <c r="N30" s="18"/>
      <c r="O30" s="18"/>
      <c r="P30" s="18"/>
      <c r="Q30" s="18"/>
      <c r="R30" s="18"/>
      <c r="S30" s="18"/>
    </row>
    <row r="31" spans="1:19" ht="12.75" customHeight="1" x14ac:dyDescent="0.25">
      <c r="A31" s="33">
        <v>2012</v>
      </c>
      <c r="B31" s="25"/>
      <c r="C31" s="26"/>
      <c r="D31" s="26"/>
      <c r="E31" s="27"/>
      <c r="F31" s="26"/>
      <c r="G31" s="26"/>
      <c r="H31" s="26"/>
      <c r="N31" s="18"/>
      <c r="O31" s="18"/>
      <c r="P31" s="18"/>
      <c r="Q31" s="18"/>
      <c r="R31" s="18"/>
      <c r="S31" s="18"/>
    </row>
    <row r="32" spans="1:19" ht="12.75" customHeight="1" x14ac:dyDescent="0.25">
      <c r="A32" s="34" t="s">
        <v>54</v>
      </c>
      <c r="B32" s="25">
        <v>201.80085179999998</v>
      </c>
      <c r="C32" s="26">
        <v>45.18486996</v>
      </c>
      <c r="D32" s="26">
        <v>26.83081133</v>
      </c>
      <c r="E32" s="41" t="s">
        <v>64</v>
      </c>
      <c r="F32" s="26">
        <v>0.11720485</v>
      </c>
      <c r="G32" s="26">
        <v>46.967828600000004</v>
      </c>
      <c r="H32" s="26">
        <v>82.700137060000003</v>
      </c>
      <c r="N32" s="18"/>
      <c r="O32" s="18"/>
      <c r="P32" s="18"/>
      <c r="Q32" s="18"/>
      <c r="R32" s="18"/>
      <c r="S32" s="18"/>
    </row>
    <row r="33" spans="1:19" ht="12.75" customHeight="1" x14ac:dyDescent="0.25">
      <c r="A33" s="34" t="s">
        <v>55</v>
      </c>
      <c r="B33" s="25">
        <v>484.1703387</v>
      </c>
      <c r="C33" s="26">
        <v>121.39662971999999</v>
      </c>
      <c r="D33" s="26">
        <v>74.722871060000003</v>
      </c>
      <c r="E33" s="41" t="s">
        <v>64</v>
      </c>
      <c r="F33" s="26">
        <v>0.5655593000000001</v>
      </c>
      <c r="G33" s="26">
        <v>123.84170019</v>
      </c>
      <c r="H33" s="26">
        <v>163.64357843000002</v>
      </c>
      <c r="N33" s="18"/>
      <c r="O33" s="18"/>
      <c r="P33" s="18"/>
      <c r="Q33" s="18"/>
      <c r="R33" s="18"/>
      <c r="S33" s="18"/>
    </row>
    <row r="34" spans="1:19" ht="12.75" customHeight="1" x14ac:dyDescent="0.25">
      <c r="A34" s="34" t="s">
        <v>57</v>
      </c>
      <c r="B34" s="25">
        <v>769.64653778000002</v>
      </c>
      <c r="C34" s="26">
        <v>189.36710669999999</v>
      </c>
      <c r="D34" s="26">
        <v>121.32107857999999</v>
      </c>
      <c r="E34" s="41" t="s">
        <v>64</v>
      </c>
      <c r="F34" s="26">
        <v>1.05034988</v>
      </c>
      <c r="G34" s="26">
        <v>199.18204690000002</v>
      </c>
      <c r="H34" s="26">
        <v>258.72595572</v>
      </c>
      <c r="N34" s="18"/>
      <c r="O34" s="18"/>
      <c r="P34" s="18"/>
      <c r="Q34" s="18"/>
      <c r="R34" s="18"/>
      <c r="S34" s="18"/>
    </row>
    <row r="35" spans="1:19" ht="12.75" customHeight="1" x14ac:dyDescent="0.25">
      <c r="A35" s="34" t="s">
        <v>56</v>
      </c>
      <c r="B35" s="25">
        <v>1121.02526182</v>
      </c>
      <c r="C35" s="26">
        <v>277.90157847</v>
      </c>
      <c r="D35" s="26">
        <v>179.94274475</v>
      </c>
      <c r="E35" s="41" t="s">
        <v>64</v>
      </c>
      <c r="F35" s="26">
        <v>1.47039125</v>
      </c>
      <c r="G35" s="26">
        <v>291.44706805999999</v>
      </c>
      <c r="H35" s="26">
        <v>370.26347929000002</v>
      </c>
      <c r="N35" s="18"/>
      <c r="O35" s="18"/>
      <c r="P35" s="18"/>
      <c r="Q35" s="18"/>
      <c r="R35" s="18"/>
      <c r="S35" s="18"/>
    </row>
    <row r="36" spans="1:19" ht="12.75" customHeight="1" x14ac:dyDescent="0.25">
      <c r="A36" s="33">
        <v>2013</v>
      </c>
      <c r="B36" s="25"/>
      <c r="C36" s="26"/>
      <c r="D36" s="26"/>
      <c r="E36" s="27"/>
      <c r="F36" s="26"/>
      <c r="G36" s="26"/>
      <c r="H36" s="26"/>
      <c r="N36" s="18"/>
      <c r="O36" s="18"/>
      <c r="P36" s="18"/>
      <c r="Q36" s="18"/>
      <c r="R36" s="18"/>
      <c r="S36" s="18"/>
    </row>
    <row r="37" spans="1:19" ht="12.75" customHeight="1" x14ac:dyDescent="0.25">
      <c r="A37" s="34" t="s">
        <v>54</v>
      </c>
      <c r="B37" s="25">
        <v>247.23957070000003</v>
      </c>
      <c r="C37" s="26">
        <v>60.258240430000001</v>
      </c>
      <c r="D37" s="26">
        <v>28.963113320000001</v>
      </c>
      <c r="E37" s="41" t="s">
        <v>64</v>
      </c>
      <c r="F37" s="26">
        <v>0.27718396000000001</v>
      </c>
      <c r="G37" s="26">
        <v>64.25009759000001</v>
      </c>
      <c r="H37" s="26">
        <v>93.490935400000012</v>
      </c>
      <c r="N37" s="18"/>
      <c r="O37" s="18"/>
      <c r="P37" s="18"/>
      <c r="Q37" s="18"/>
      <c r="R37" s="18"/>
      <c r="S37" s="18"/>
    </row>
    <row r="38" spans="1:19" ht="12.75" customHeight="1" x14ac:dyDescent="0.25">
      <c r="A38" s="34" t="s">
        <v>55</v>
      </c>
      <c r="B38" s="25">
        <v>746.98930129999997</v>
      </c>
      <c r="C38" s="26">
        <v>133.11871051</v>
      </c>
      <c r="D38" s="26">
        <v>193.17664747000001</v>
      </c>
      <c r="E38" s="41" t="s">
        <v>64</v>
      </c>
      <c r="F38" s="26">
        <v>0.74969478000000001</v>
      </c>
      <c r="G38" s="26">
        <v>166.61973956</v>
      </c>
      <c r="H38" s="26">
        <v>253.32450897999996</v>
      </c>
      <c r="N38" s="18"/>
      <c r="O38" s="18"/>
      <c r="P38" s="18"/>
      <c r="Q38" s="18"/>
      <c r="R38" s="18"/>
      <c r="S38" s="18"/>
    </row>
    <row r="39" spans="1:19" ht="12.75" customHeight="1" x14ac:dyDescent="0.25">
      <c r="A39" s="34" t="s">
        <v>57</v>
      </c>
      <c r="B39" s="25">
        <v>1246.6279605299999</v>
      </c>
      <c r="C39" s="26">
        <v>213.32432294</v>
      </c>
      <c r="D39" s="26">
        <v>388.00869032999998</v>
      </c>
      <c r="E39" s="41" t="s">
        <v>64</v>
      </c>
      <c r="F39" s="26">
        <v>1.1530223100000001</v>
      </c>
      <c r="G39" s="26">
        <v>252.33427146</v>
      </c>
      <c r="H39" s="26">
        <v>391.80765349000001</v>
      </c>
      <c r="N39" s="18"/>
      <c r="O39" s="18"/>
      <c r="P39" s="18"/>
      <c r="Q39" s="18"/>
      <c r="R39" s="18"/>
      <c r="S39" s="18"/>
    </row>
    <row r="40" spans="1:19" ht="12.75" customHeight="1" x14ac:dyDescent="0.25">
      <c r="A40" s="34" t="s">
        <v>56</v>
      </c>
      <c r="B40" s="25">
        <v>1669.3741932700002</v>
      </c>
      <c r="C40" s="26">
        <v>318.86819517000004</v>
      </c>
      <c r="D40" s="26">
        <v>480.40072972000002</v>
      </c>
      <c r="E40" s="41" t="s">
        <v>64</v>
      </c>
      <c r="F40" s="26">
        <v>1.59220209</v>
      </c>
      <c r="G40" s="26">
        <v>346.67372333999998</v>
      </c>
      <c r="H40" s="26">
        <v>521.83934294999995</v>
      </c>
      <c r="N40" s="18"/>
      <c r="O40" s="18"/>
      <c r="P40" s="18"/>
      <c r="Q40" s="18"/>
      <c r="R40" s="18"/>
      <c r="S40" s="18"/>
    </row>
    <row r="41" spans="1:19" ht="12.75" customHeight="1" x14ac:dyDescent="0.25">
      <c r="A41" s="33">
        <v>2014</v>
      </c>
      <c r="B41" s="25"/>
      <c r="C41" s="26"/>
      <c r="D41" s="26"/>
      <c r="E41" s="27"/>
      <c r="F41" s="26"/>
      <c r="G41" s="26"/>
      <c r="H41" s="26"/>
      <c r="N41" s="18"/>
      <c r="O41" s="18"/>
      <c r="P41" s="18"/>
      <c r="Q41" s="18"/>
      <c r="R41" s="18"/>
      <c r="S41" s="18"/>
    </row>
    <row r="42" spans="1:19" ht="12.75" customHeight="1" x14ac:dyDescent="0.25">
      <c r="A42" s="34" t="s">
        <v>54</v>
      </c>
      <c r="B42" s="25">
        <v>266.97916918999999</v>
      </c>
      <c r="C42" s="26">
        <v>46.859851909999996</v>
      </c>
      <c r="D42" s="26">
        <v>35.256935349999999</v>
      </c>
      <c r="E42" s="41" t="s">
        <v>64</v>
      </c>
      <c r="F42" s="26">
        <v>0.33489167999999997</v>
      </c>
      <c r="G42" s="26">
        <v>53.063851659999997</v>
      </c>
      <c r="H42" s="26">
        <v>131.46363859000002</v>
      </c>
      <c r="N42" s="18"/>
      <c r="O42" s="18"/>
      <c r="P42" s="18"/>
      <c r="Q42" s="18"/>
      <c r="R42" s="18"/>
      <c r="S42" s="18"/>
    </row>
    <row r="43" spans="1:19" ht="12.75" customHeight="1" x14ac:dyDescent="0.25">
      <c r="A43" s="34" t="s">
        <v>55</v>
      </c>
      <c r="B43" s="25">
        <v>743.88780801999997</v>
      </c>
      <c r="C43" s="26">
        <v>158.33481402999999</v>
      </c>
      <c r="D43" s="26">
        <v>109.84863166</v>
      </c>
      <c r="E43" s="41" t="s">
        <v>64</v>
      </c>
      <c r="F43" s="26">
        <v>0.92069190000000001</v>
      </c>
      <c r="G43" s="26">
        <v>181.13009278000001</v>
      </c>
      <c r="H43" s="26">
        <v>293.65357764999999</v>
      </c>
      <c r="N43" s="18"/>
      <c r="O43" s="18"/>
      <c r="P43" s="18"/>
      <c r="Q43" s="18"/>
      <c r="R43" s="18"/>
      <c r="S43" s="18"/>
    </row>
    <row r="44" spans="1:19" ht="12.75" customHeight="1" x14ac:dyDescent="0.25">
      <c r="A44" s="34" t="s">
        <v>57</v>
      </c>
      <c r="B44" s="25">
        <v>1259.5384062999999</v>
      </c>
      <c r="C44" s="26">
        <v>261.16094872000002</v>
      </c>
      <c r="D44" s="26">
        <v>188.99309092999999</v>
      </c>
      <c r="E44" s="41" t="s">
        <v>64</v>
      </c>
      <c r="F44" s="26">
        <v>1.5008593899999998</v>
      </c>
      <c r="G44" s="26">
        <v>332.2493647</v>
      </c>
      <c r="H44" s="26">
        <v>475.63414255999999</v>
      </c>
      <c r="N44" s="18"/>
      <c r="O44" s="18"/>
      <c r="P44" s="18"/>
      <c r="Q44" s="18"/>
      <c r="R44" s="18"/>
      <c r="S44" s="18"/>
    </row>
    <row r="45" spans="1:19" ht="12.75" customHeight="1" x14ac:dyDescent="0.25">
      <c r="A45" s="34" t="s">
        <v>56</v>
      </c>
      <c r="B45" s="25">
        <v>1998.6407707400003</v>
      </c>
      <c r="C45" s="26">
        <v>448.42323492000003</v>
      </c>
      <c r="D45" s="26">
        <v>276.00135428999999</v>
      </c>
      <c r="E45" s="41" t="s">
        <v>64</v>
      </c>
      <c r="F45" s="26">
        <v>2.3181886400000002</v>
      </c>
      <c r="G45" s="26">
        <v>538.73488151000004</v>
      </c>
      <c r="H45" s="26">
        <v>733.16311138000003</v>
      </c>
      <c r="N45" s="18"/>
      <c r="O45" s="18"/>
      <c r="P45" s="18"/>
      <c r="Q45" s="18"/>
      <c r="R45" s="18"/>
      <c r="S45" s="18"/>
    </row>
    <row r="46" spans="1:19" ht="12.75" customHeight="1" x14ac:dyDescent="0.25">
      <c r="A46" s="33">
        <v>2015</v>
      </c>
      <c r="B46" s="25"/>
      <c r="C46" s="26"/>
      <c r="D46" s="26"/>
      <c r="E46" s="27"/>
      <c r="F46" s="26"/>
      <c r="G46" s="26"/>
      <c r="H46" s="26"/>
      <c r="N46" s="18"/>
      <c r="O46" s="18"/>
      <c r="P46" s="18"/>
      <c r="Q46" s="18"/>
      <c r="R46" s="18"/>
      <c r="S46" s="18"/>
    </row>
    <row r="47" spans="1:19" ht="12.75" customHeight="1" x14ac:dyDescent="0.25">
      <c r="A47" s="34" t="s">
        <v>54</v>
      </c>
      <c r="B47" s="25">
        <v>430.96510652000001</v>
      </c>
      <c r="C47" s="26">
        <v>71.06539665999999</v>
      </c>
      <c r="D47" s="26">
        <v>59.109419179999996</v>
      </c>
      <c r="E47" s="41" t="s">
        <v>64</v>
      </c>
      <c r="F47" s="26">
        <v>0.69682908999999993</v>
      </c>
      <c r="G47" s="26">
        <v>85.7287733</v>
      </c>
      <c r="H47" s="26">
        <v>214.36468829</v>
      </c>
      <c r="N47" s="18"/>
      <c r="O47" s="18"/>
      <c r="P47" s="18"/>
      <c r="Q47" s="18"/>
      <c r="R47" s="18"/>
      <c r="S47" s="18"/>
    </row>
    <row r="48" spans="1:19" ht="12.75" customHeight="1" x14ac:dyDescent="0.25">
      <c r="A48" s="34" t="s">
        <v>55</v>
      </c>
      <c r="B48" s="25">
        <v>1091.4857133599999</v>
      </c>
      <c r="C48" s="26">
        <v>208.23956877000001</v>
      </c>
      <c r="D48" s="26">
        <v>160.75091866999998</v>
      </c>
      <c r="E48" s="41" t="s">
        <v>64</v>
      </c>
      <c r="F48" s="26">
        <v>1.8323116799999999</v>
      </c>
      <c r="G48" s="26">
        <v>243.59612715</v>
      </c>
      <c r="H48" s="26">
        <v>477.06678708999999</v>
      </c>
      <c r="N48" s="18"/>
      <c r="O48" s="18"/>
      <c r="P48" s="18"/>
      <c r="Q48" s="18"/>
      <c r="R48" s="18"/>
      <c r="S48" s="18"/>
    </row>
    <row r="49" spans="1:19" ht="12.75" customHeight="1" x14ac:dyDescent="0.25">
      <c r="A49" s="34" t="s">
        <v>57</v>
      </c>
      <c r="B49" s="25">
        <v>1535.0697266500001</v>
      </c>
      <c r="C49" s="26">
        <v>337.52950205000002</v>
      </c>
      <c r="D49" s="26">
        <v>274.33678507000002</v>
      </c>
      <c r="E49" s="41" t="s">
        <v>64</v>
      </c>
      <c r="F49" s="26">
        <v>3.0507737499999998</v>
      </c>
      <c r="G49" s="26">
        <v>384.51444225</v>
      </c>
      <c r="H49" s="26">
        <v>535.63822353</v>
      </c>
      <c r="N49" s="18"/>
      <c r="O49" s="18"/>
      <c r="P49" s="18"/>
      <c r="Q49" s="18"/>
      <c r="R49" s="18"/>
      <c r="S49" s="18"/>
    </row>
    <row r="50" spans="1:19" ht="12.75" customHeight="1" x14ac:dyDescent="0.25">
      <c r="A50" s="34" t="s">
        <v>56</v>
      </c>
      <c r="B50" s="25">
        <v>2558.7065259000001</v>
      </c>
      <c r="C50" s="26">
        <v>516.49801305000005</v>
      </c>
      <c r="D50" s="26">
        <v>453.85611081000002</v>
      </c>
      <c r="E50" s="41" t="s">
        <v>64</v>
      </c>
      <c r="F50" s="26">
        <v>4.8615084699999995</v>
      </c>
      <c r="G50" s="26">
        <v>698.84290098999998</v>
      </c>
      <c r="H50" s="26">
        <v>884.64799258000005</v>
      </c>
      <c r="N50" s="18"/>
      <c r="O50" s="18"/>
      <c r="P50" s="18"/>
      <c r="Q50" s="18"/>
      <c r="R50" s="18"/>
      <c r="S50" s="18"/>
    </row>
    <row r="51" spans="1:19" ht="12.75" customHeight="1" x14ac:dyDescent="0.25">
      <c r="A51" s="33">
        <v>2016</v>
      </c>
      <c r="B51" s="25"/>
      <c r="C51" s="26"/>
      <c r="D51" s="26"/>
      <c r="E51" s="27"/>
      <c r="F51" s="26"/>
      <c r="G51" s="26"/>
      <c r="H51" s="26"/>
      <c r="N51" s="18"/>
      <c r="O51" s="18"/>
      <c r="P51" s="18"/>
      <c r="Q51" s="18"/>
      <c r="R51" s="18"/>
      <c r="S51" s="18"/>
    </row>
    <row r="52" spans="1:19" ht="12.75" customHeight="1" x14ac:dyDescent="0.25">
      <c r="A52" s="34" t="s">
        <v>54</v>
      </c>
      <c r="B52" s="25">
        <v>543.19485374999999</v>
      </c>
      <c r="C52" s="26">
        <v>133.68141897000001</v>
      </c>
      <c r="D52" s="26">
        <v>107.99231705</v>
      </c>
      <c r="E52" s="41" t="s">
        <v>64</v>
      </c>
      <c r="F52" s="26">
        <v>1.33762146</v>
      </c>
      <c r="G52" s="26">
        <v>230.38261459999998</v>
      </c>
      <c r="H52" s="26">
        <v>69.800881669999995</v>
      </c>
      <c r="N52" s="18"/>
      <c r="O52" s="18"/>
      <c r="P52" s="18"/>
      <c r="Q52" s="18"/>
      <c r="R52" s="18"/>
      <c r="S52" s="18"/>
    </row>
    <row r="53" spans="1:19" ht="12.75" customHeight="1" x14ac:dyDescent="0.25">
      <c r="A53" s="34" t="s">
        <v>55</v>
      </c>
      <c r="B53" s="25">
        <v>1349.1249261399998</v>
      </c>
      <c r="C53" s="26">
        <v>351.31318336000004</v>
      </c>
      <c r="D53" s="26">
        <v>270.56539055000002</v>
      </c>
      <c r="E53" s="41" t="s">
        <v>64</v>
      </c>
      <c r="F53" s="26">
        <v>3.4672529500000002</v>
      </c>
      <c r="G53" s="26">
        <v>575.40416317999995</v>
      </c>
      <c r="H53" s="26">
        <v>148.37493609999999</v>
      </c>
      <c r="N53" s="18"/>
      <c r="O53" s="18"/>
      <c r="P53" s="18"/>
      <c r="Q53" s="18"/>
      <c r="R53" s="18"/>
      <c r="S53" s="18"/>
    </row>
    <row r="54" spans="1:19" ht="12.75" customHeight="1" x14ac:dyDescent="0.25">
      <c r="A54" s="34" t="s">
        <v>57</v>
      </c>
      <c r="B54" s="25">
        <v>2118.5578821000004</v>
      </c>
      <c r="C54" s="26">
        <v>581.27527957000007</v>
      </c>
      <c r="D54" s="26">
        <v>410.99039469000002</v>
      </c>
      <c r="E54" s="41" t="s">
        <v>64</v>
      </c>
      <c r="F54" s="26">
        <v>5.23313673</v>
      </c>
      <c r="G54" s="26">
        <v>895.60019708000004</v>
      </c>
      <c r="H54" s="26">
        <v>225.45887403</v>
      </c>
      <c r="N54" s="18"/>
      <c r="O54" s="18"/>
      <c r="P54" s="18"/>
      <c r="Q54" s="18"/>
      <c r="R54" s="18"/>
      <c r="S54" s="18"/>
    </row>
    <row r="55" spans="1:19" ht="12.75" customHeight="1" x14ac:dyDescent="0.25">
      <c r="A55" s="34" t="s">
        <v>56</v>
      </c>
      <c r="B55" s="25">
        <v>3386.4007927800003</v>
      </c>
      <c r="C55" s="26">
        <v>964.51684023999996</v>
      </c>
      <c r="D55" s="26">
        <v>613.59832925000001</v>
      </c>
      <c r="E55" s="41" t="s">
        <v>64</v>
      </c>
      <c r="F55" s="26">
        <v>7.2122790999999999</v>
      </c>
      <c r="G55" s="26">
        <v>1450.09001792</v>
      </c>
      <c r="H55" s="26">
        <v>350.98332626999996</v>
      </c>
      <c r="N55" s="18"/>
      <c r="O55" s="18"/>
      <c r="P55" s="18"/>
      <c r="Q55" s="18"/>
      <c r="R55" s="18"/>
      <c r="S55" s="18"/>
    </row>
    <row r="56" spans="1:19" ht="12.75" customHeight="1" x14ac:dyDescent="0.25">
      <c r="A56" s="33">
        <v>2017</v>
      </c>
      <c r="B56" s="25"/>
      <c r="C56" s="26"/>
      <c r="D56" s="26"/>
      <c r="E56" s="27"/>
      <c r="F56" s="26"/>
      <c r="G56" s="26"/>
      <c r="H56" s="26"/>
      <c r="N56" s="18"/>
      <c r="O56" s="18"/>
      <c r="P56" s="18"/>
      <c r="Q56" s="18"/>
      <c r="R56" s="18"/>
      <c r="S56" s="18"/>
    </row>
    <row r="57" spans="1:19" ht="12.75" customHeight="1" x14ac:dyDescent="0.25">
      <c r="A57" s="34" t="s">
        <v>54</v>
      </c>
      <c r="B57" s="25">
        <v>1956.5048866700001</v>
      </c>
      <c r="C57" s="26">
        <v>276.11735850000002</v>
      </c>
      <c r="D57" s="26">
        <v>192.55084471999999</v>
      </c>
      <c r="E57" s="41" t="s">
        <v>64</v>
      </c>
      <c r="F57" s="26">
        <v>1.6555176699999998</v>
      </c>
      <c r="G57" s="26">
        <v>473.68540968999997</v>
      </c>
      <c r="H57" s="26">
        <v>1012.49575609</v>
      </c>
      <c r="N57" s="18"/>
      <c r="O57" s="18"/>
      <c r="P57" s="18"/>
      <c r="Q57" s="18"/>
      <c r="R57" s="18"/>
      <c r="S57" s="18"/>
    </row>
    <row r="58" spans="1:19" ht="12.75" customHeight="1" x14ac:dyDescent="0.25">
      <c r="A58" s="34" t="s">
        <v>55</v>
      </c>
      <c r="B58" s="25">
        <v>3168.5755057600004</v>
      </c>
      <c r="C58" s="26">
        <v>584.05276762000005</v>
      </c>
      <c r="D58" s="26">
        <v>435.35696217999998</v>
      </c>
      <c r="E58" s="41" t="s">
        <v>64</v>
      </c>
      <c r="F58" s="26">
        <v>3.0789687900000002</v>
      </c>
      <c r="G58" s="26">
        <v>967.59494228999995</v>
      </c>
      <c r="H58" s="26">
        <v>1178.4918648800001</v>
      </c>
      <c r="N58" s="18"/>
      <c r="O58" s="18"/>
      <c r="P58" s="18"/>
      <c r="Q58" s="18"/>
      <c r="R58" s="18"/>
      <c r="S58" s="18"/>
    </row>
    <row r="59" spans="1:19" ht="12.75" customHeight="1" x14ac:dyDescent="0.25">
      <c r="A59" s="34" t="s">
        <v>57</v>
      </c>
      <c r="B59" s="25">
        <v>4491.29607244</v>
      </c>
      <c r="C59" s="26">
        <v>892.91459562</v>
      </c>
      <c r="D59" s="26">
        <v>636.21095095999999</v>
      </c>
      <c r="E59" s="41" t="s">
        <v>64</v>
      </c>
      <c r="F59" s="26">
        <v>4.53258034</v>
      </c>
      <c r="G59" s="26">
        <v>1395.9775631099999</v>
      </c>
      <c r="H59" s="26">
        <v>1561.66038241</v>
      </c>
      <c r="N59" s="18"/>
      <c r="O59" s="18"/>
      <c r="P59" s="18"/>
      <c r="Q59" s="18"/>
      <c r="R59" s="18"/>
      <c r="S59" s="18"/>
    </row>
    <row r="60" spans="1:19" ht="12.75" customHeight="1" x14ac:dyDescent="0.25">
      <c r="A60" s="34" t="s">
        <v>56</v>
      </c>
      <c r="B60" s="25">
        <v>6278.2622858699997</v>
      </c>
      <c r="C60" s="26">
        <v>1520.2185119100002</v>
      </c>
      <c r="D60" s="26">
        <v>933.79122805999998</v>
      </c>
      <c r="E60" s="41" t="s">
        <v>64</v>
      </c>
      <c r="F60" s="26">
        <v>6.0225246299999995</v>
      </c>
      <c r="G60" s="26">
        <v>2180.2870785599998</v>
      </c>
      <c r="H60" s="26">
        <v>1637.9429427100001</v>
      </c>
      <c r="N60" s="18"/>
      <c r="O60" s="18"/>
      <c r="P60" s="18"/>
      <c r="Q60" s="18"/>
      <c r="R60" s="18"/>
      <c r="S60" s="18"/>
    </row>
    <row r="61" spans="1:19" ht="12.75" customHeight="1" x14ac:dyDescent="0.25">
      <c r="A61" s="33">
        <v>2018</v>
      </c>
      <c r="B61" s="25"/>
      <c r="C61" s="26"/>
      <c r="D61" s="26"/>
      <c r="E61" s="27"/>
      <c r="F61" s="26"/>
      <c r="G61" s="26"/>
      <c r="H61" s="26"/>
      <c r="N61" s="18"/>
      <c r="O61" s="18"/>
      <c r="P61" s="18"/>
      <c r="Q61" s="18"/>
      <c r="R61" s="18"/>
      <c r="S61" s="18"/>
    </row>
    <row r="62" spans="1:19" ht="12.75" customHeight="1" x14ac:dyDescent="0.25">
      <c r="A62" s="34" t="s">
        <v>54</v>
      </c>
      <c r="B62" s="25">
        <v>1489.3167103899998</v>
      </c>
      <c r="C62" s="26">
        <v>353.39036286999999</v>
      </c>
      <c r="D62" s="26">
        <v>284.57394499999998</v>
      </c>
      <c r="E62" s="27">
        <v>46.689090139999998</v>
      </c>
      <c r="F62" s="26">
        <v>1.4028959599999999</v>
      </c>
      <c r="G62" s="26">
        <v>676.13914604999991</v>
      </c>
      <c r="H62" s="26">
        <v>127.12127037</v>
      </c>
      <c r="N62" s="18"/>
      <c r="O62" s="18"/>
      <c r="P62" s="18"/>
      <c r="Q62" s="18"/>
      <c r="R62" s="18"/>
      <c r="S62" s="18"/>
    </row>
    <row r="63" spans="1:19" ht="12.75" customHeight="1" x14ac:dyDescent="0.25">
      <c r="A63" s="34" t="s">
        <v>55</v>
      </c>
      <c r="B63" s="25">
        <v>2991.7086666900004</v>
      </c>
      <c r="C63" s="26">
        <v>806.10770763000005</v>
      </c>
      <c r="D63" s="26">
        <v>608.57495770000003</v>
      </c>
      <c r="E63" s="27">
        <v>46.689090139999998</v>
      </c>
      <c r="F63" s="26">
        <v>2.8757084100000001</v>
      </c>
      <c r="G63" s="26">
        <v>1245.28042734</v>
      </c>
      <c r="H63" s="26">
        <v>282.18077547000001</v>
      </c>
      <c r="N63" s="18"/>
      <c r="O63" s="18"/>
      <c r="P63" s="18"/>
      <c r="Q63" s="18"/>
      <c r="R63" s="18"/>
      <c r="S63" s="18"/>
    </row>
    <row r="64" spans="1:19" ht="12.75" customHeight="1" x14ac:dyDescent="0.25">
      <c r="A64" s="34" t="s">
        <v>57</v>
      </c>
      <c r="B64" s="25">
        <v>4873.6515477600005</v>
      </c>
      <c r="C64" s="26">
        <v>1292.7991802500001</v>
      </c>
      <c r="D64" s="26">
        <v>926.16967897000006</v>
      </c>
      <c r="E64" s="27">
        <v>46.689090139999998</v>
      </c>
      <c r="F64" s="26">
        <v>4.38334037</v>
      </c>
      <c r="G64" s="26">
        <v>1994.7584755599999</v>
      </c>
      <c r="H64" s="26">
        <v>608.85178246999999</v>
      </c>
      <c r="N64" s="18"/>
      <c r="O64" s="18"/>
      <c r="P64" s="18"/>
      <c r="Q64" s="18"/>
      <c r="R64" s="18"/>
      <c r="S64" s="18"/>
    </row>
    <row r="65" spans="1:19" ht="12.75" customHeight="1" x14ac:dyDescent="0.25">
      <c r="A65" s="34" t="s">
        <v>56</v>
      </c>
      <c r="B65" s="25">
        <v>7927.9929933000003</v>
      </c>
      <c r="C65" s="26">
        <v>1924.92048817</v>
      </c>
      <c r="D65" s="26">
        <v>1322.7862043800001</v>
      </c>
      <c r="E65" s="27">
        <v>46.689090139999998</v>
      </c>
      <c r="F65" s="26">
        <v>5.7750011199999998</v>
      </c>
      <c r="G65" s="26">
        <v>2803.8965009600001</v>
      </c>
      <c r="H65" s="26">
        <v>1823.9257085300001</v>
      </c>
      <c r="N65" s="18"/>
      <c r="O65" s="18"/>
      <c r="P65" s="18"/>
      <c r="Q65" s="18"/>
      <c r="R65" s="18"/>
      <c r="S65" s="18"/>
    </row>
    <row r="66" spans="1:19" ht="12.75" customHeight="1" x14ac:dyDescent="0.25">
      <c r="A66" s="33">
        <v>2019</v>
      </c>
      <c r="B66" s="25"/>
      <c r="C66" s="26"/>
      <c r="D66" s="26"/>
      <c r="E66" s="27"/>
      <c r="F66" s="26"/>
      <c r="G66" s="26"/>
      <c r="H66" s="26"/>
      <c r="N66" s="18"/>
      <c r="O66" s="18"/>
      <c r="P66" s="18"/>
      <c r="Q66" s="18"/>
      <c r="R66" s="18"/>
      <c r="S66" s="18"/>
    </row>
    <row r="67" spans="1:19" ht="12.75" customHeight="1" x14ac:dyDescent="0.25">
      <c r="A67" s="34" t="s">
        <v>54</v>
      </c>
      <c r="B67" s="25">
        <v>1395.1242081899998</v>
      </c>
      <c r="C67" s="26">
        <v>237.23194699999999</v>
      </c>
      <c r="D67" s="26">
        <v>281.95925682999996</v>
      </c>
      <c r="E67" s="41" t="s">
        <v>64</v>
      </c>
      <c r="F67" s="26">
        <v>1.42820769</v>
      </c>
      <c r="G67" s="26">
        <v>605.28087492999998</v>
      </c>
      <c r="H67" s="26">
        <v>269.22392174000004</v>
      </c>
      <c r="N67" s="18"/>
      <c r="O67" s="18"/>
      <c r="P67" s="18"/>
      <c r="Q67" s="18"/>
      <c r="R67" s="18"/>
      <c r="S67" s="18"/>
    </row>
    <row r="68" spans="1:19" ht="12.75" customHeight="1" x14ac:dyDescent="0.25">
      <c r="A68" s="34" t="s">
        <v>55</v>
      </c>
      <c r="B68" s="25">
        <v>3832.4353067500001</v>
      </c>
      <c r="C68" s="26">
        <v>708.34971527999994</v>
      </c>
      <c r="D68" s="26">
        <v>672.96880589</v>
      </c>
      <c r="E68" s="41" t="s">
        <v>64</v>
      </c>
      <c r="F68" s="26">
        <v>3.0921347999999997</v>
      </c>
      <c r="G68" s="26">
        <v>1794.14920373</v>
      </c>
      <c r="H68" s="26">
        <v>653.87544704999993</v>
      </c>
      <c r="N68" s="18"/>
      <c r="O68" s="18"/>
      <c r="P68" s="18"/>
      <c r="Q68" s="18"/>
      <c r="R68" s="18"/>
      <c r="S68" s="18"/>
    </row>
    <row r="69" spans="1:19" ht="12.75" customHeight="1" x14ac:dyDescent="0.25">
      <c r="A69" s="34" t="s">
        <v>57</v>
      </c>
      <c r="B69" s="25">
        <v>6437.3554277000012</v>
      </c>
      <c r="C69" s="26">
        <v>1375.56319639</v>
      </c>
      <c r="D69" s="26">
        <v>997.41543485</v>
      </c>
      <c r="E69" s="41" t="s">
        <v>64</v>
      </c>
      <c r="F69" s="26">
        <v>5.4947201699999999</v>
      </c>
      <c r="G69" s="26">
        <v>2663.3082172300001</v>
      </c>
      <c r="H69" s="26">
        <v>1395.5738590599999</v>
      </c>
      <c r="N69" s="18"/>
      <c r="O69" s="18"/>
      <c r="P69" s="18"/>
      <c r="Q69" s="18"/>
      <c r="R69" s="18"/>
      <c r="S69" s="18"/>
    </row>
    <row r="70" spans="1:19" ht="12.75" customHeight="1" x14ac:dyDescent="0.25">
      <c r="A70" s="34" t="s">
        <v>56</v>
      </c>
      <c r="B70" s="25">
        <v>10057.73701882</v>
      </c>
      <c r="C70" s="26">
        <v>2197.8533711799996</v>
      </c>
      <c r="D70" s="26">
        <v>1433.72113195</v>
      </c>
      <c r="E70" s="27">
        <v>50.099484109999999</v>
      </c>
      <c r="F70" s="26">
        <v>8.2393955499999993</v>
      </c>
      <c r="G70" s="26">
        <v>3656.6893749599999</v>
      </c>
      <c r="H70" s="26">
        <v>2711.1342610700003</v>
      </c>
      <c r="N70" s="18"/>
      <c r="O70" s="18"/>
      <c r="P70" s="18"/>
      <c r="Q70" s="18"/>
      <c r="R70" s="18"/>
      <c r="S70" s="18"/>
    </row>
    <row r="71" spans="1:19" ht="12.75" customHeight="1" x14ac:dyDescent="0.25">
      <c r="A71" s="33">
        <v>2020</v>
      </c>
      <c r="B71" s="25"/>
      <c r="C71" s="26"/>
      <c r="D71" s="26"/>
      <c r="E71" s="27"/>
      <c r="F71" s="26"/>
      <c r="G71" s="26"/>
      <c r="H71" s="26"/>
      <c r="N71" s="18"/>
      <c r="O71" s="18"/>
      <c r="P71" s="18"/>
      <c r="Q71" s="18"/>
      <c r="R71" s="18"/>
      <c r="S71" s="18"/>
    </row>
    <row r="72" spans="1:19" ht="12.75" customHeight="1" x14ac:dyDescent="0.25">
      <c r="A72" s="34" t="s">
        <v>54</v>
      </c>
      <c r="B72" s="30">
        <v>2826.2151290500001</v>
      </c>
      <c r="C72" s="31">
        <v>476.27732255000001</v>
      </c>
      <c r="D72" s="31">
        <v>401.70131119000001</v>
      </c>
      <c r="E72" s="41" t="s">
        <v>64</v>
      </c>
      <c r="F72" s="31">
        <v>2.64804511</v>
      </c>
      <c r="G72" s="31">
        <v>938.11105369000006</v>
      </c>
      <c r="H72" s="31">
        <v>1007.4773965099999</v>
      </c>
      <c r="N72" s="18"/>
      <c r="O72" s="18"/>
      <c r="P72" s="18"/>
      <c r="Q72" s="18"/>
      <c r="R72" s="18"/>
      <c r="S72" s="18"/>
    </row>
    <row r="73" spans="1:19" ht="12.75" customHeight="1" x14ac:dyDescent="0.25">
      <c r="A73" s="34" t="s">
        <v>55</v>
      </c>
      <c r="B73" s="28">
        <v>3990.5697028500003</v>
      </c>
      <c r="C73" s="29">
        <v>776.1165063200001</v>
      </c>
      <c r="D73" s="29">
        <v>544.89037421</v>
      </c>
      <c r="E73" s="41" t="s">
        <v>64</v>
      </c>
      <c r="F73" s="29">
        <v>5.1286032400000003</v>
      </c>
      <c r="G73" s="29">
        <v>1167.05093493</v>
      </c>
      <c r="H73" s="29">
        <v>1497.38328415</v>
      </c>
      <c r="N73" s="18"/>
      <c r="O73" s="18"/>
      <c r="P73" s="18"/>
      <c r="Q73" s="18"/>
      <c r="R73" s="18"/>
      <c r="S73" s="18"/>
    </row>
    <row r="74" spans="1:19" ht="12.75" customHeight="1" x14ac:dyDescent="0.25">
      <c r="A74" s="34" t="s">
        <v>57</v>
      </c>
      <c r="B74" s="28">
        <v>5587.5693517299997</v>
      </c>
      <c r="C74" s="29">
        <v>1294.3011153599998</v>
      </c>
      <c r="D74" s="29">
        <v>643.36815342</v>
      </c>
      <c r="E74" s="41" t="s">
        <v>64</v>
      </c>
      <c r="F74" s="29">
        <v>8.1341997799999994</v>
      </c>
      <c r="G74" s="29">
        <v>1647.9856611600001</v>
      </c>
      <c r="H74" s="29">
        <v>1993.78022201</v>
      </c>
      <c r="N74" s="18"/>
      <c r="O74" s="18"/>
      <c r="P74" s="18"/>
      <c r="Q74" s="18"/>
      <c r="R74" s="18"/>
      <c r="S74" s="18"/>
    </row>
    <row r="75" spans="1:19" ht="12.75" customHeight="1" x14ac:dyDescent="0.25">
      <c r="A75" s="34" t="s">
        <v>56</v>
      </c>
      <c r="B75" s="28">
        <v>7595.4405762599999</v>
      </c>
      <c r="C75" s="29">
        <v>1820.1229621099999</v>
      </c>
      <c r="D75" s="29">
        <v>992.75112460000003</v>
      </c>
      <c r="E75" s="41" t="s">
        <v>64</v>
      </c>
      <c r="F75" s="29">
        <v>11.383599569999999</v>
      </c>
      <c r="G75" s="29">
        <v>2453.7007060199999</v>
      </c>
      <c r="H75" s="29">
        <v>2317.4821839599999</v>
      </c>
      <c r="N75" s="18"/>
      <c r="O75" s="18"/>
      <c r="P75" s="18"/>
      <c r="Q75" s="18"/>
      <c r="R75" s="18"/>
      <c r="S75" s="18"/>
    </row>
    <row r="76" spans="1:19" ht="12.75" customHeight="1" x14ac:dyDescent="0.25">
      <c r="A76" s="33">
        <v>2021</v>
      </c>
      <c r="B76" s="28"/>
      <c r="C76" s="29"/>
      <c r="D76" s="29"/>
      <c r="E76" s="29"/>
      <c r="F76" s="29"/>
      <c r="G76" s="29"/>
      <c r="H76" s="29"/>
      <c r="N76" s="18"/>
      <c r="O76" s="18"/>
      <c r="P76" s="18"/>
      <c r="Q76" s="18"/>
      <c r="R76" s="18"/>
      <c r="S76" s="18"/>
    </row>
    <row r="77" spans="1:19" ht="12.75" customHeight="1" x14ac:dyDescent="0.25">
      <c r="A77" s="34" t="s">
        <v>54</v>
      </c>
      <c r="B77" s="28">
        <v>2390.4470534499997</v>
      </c>
      <c r="C77" s="29">
        <v>548.53721452000002</v>
      </c>
      <c r="D77" s="29">
        <v>301.05701256999998</v>
      </c>
      <c r="E77" s="41" t="s">
        <v>64</v>
      </c>
      <c r="F77" s="29">
        <v>2.81887745</v>
      </c>
      <c r="G77" s="29">
        <v>1168.8715001800001</v>
      </c>
      <c r="H77" s="29">
        <v>369.16244872999999</v>
      </c>
      <c r="N77" s="18"/>
      <c r="O77" s="18"/>
      <c r="P77" s="18"/>
      <c r="Q77" s="18"/>
      <c r="R77" s="18"/>
      <c r="S77" s="18"/>
    </row>
    <row r="78" spans="1:19" ht="12.75" customHeight="1" x14ac:dyDescent="0.25">
      <c r="A78" s="34" t="s">
        <v>55</v>
      </c>
      <c r="B78" s="28">
        <v>7138.7174756499999</v>
      </c>
      <c r="C78" s="29">
        <v>1486.7661304100002</v>
      </c>
      <c r="D78" s="29">
        <v>1205.9648574600001</v>
      </c>
      <c r="E78" s="41" t="s">
        <v>64</v>
      </c>
      <c r="F78" s="29">
        <v>6.62456567</v>
      </c>
      <c r="G78" s="29">
        <v>2878.4330299399999</v>
      </c>
      <c r="H78" s="29">
        <v>1560.9288921700002</v>
      </c>
      <c r="N78" s="18"/>
      <c r="O78" s="18"/>
      <c r="P78" s="18"/>
      <c r="Q78" s="18"/>
      <c r="R78" s="18"/>
      <c r="S78" s="18"/>
    </row>
    <row r="79" spans="1:19" ht="12.75" customHeight="1" x14ac:dyDescent="0.25">
      <c r="A79" s="34" t="s">
        <v>57</v>
      </c>
      <c r="B79" s="28">
        <v>12118.150230610001</v>
      </c>
      <c r="C79" s="29">
        <v>2826.2252122499999</v>
      </c>
      <c r="D79" s="29">
        <v>1725.2333358599999</v>
      </c>
      <c r="E79" s="41" t="s">
        <v>64</v>
      </c>
      <c r="F79" s="29">
        <v>11.486104220000001</v>
      </c>
      <c r="G79" s="29">
        <v>5173.5372792700009</v>
      </c>
      <c r="H79" s="29">
        <v>2381.6682990100003</v>
      </c>
      <c r="N79" s="18"/>
      <c r="O79" s="18"/>
      <c r="P79" s="18"/>
      <c r="Q79" s="18"/>
      <c r="R79" s="18"/>
      <c r="S79" s="18"/>
    </row>
    <row r="80" spans="1:19" ht="12.75" customHeight="1" x14ac:dyDescent="0.25">
      <c r="A80" s="34" t="s">
        <v>56</v>
      </c>
      <c r="B80" s="28">
        <v>17633.434573799997</v>
      </c>
      <c r="C80" s="29">
        <v>4472.6225560800003</v>
      </c>
      <c r="D80" s="29">
        <v>2310.29069411</v>
      </c>
      <c r="E80" s="41" t="s">
        <v>64</v>
      </c>
      <c r="F80" s="29">
        <v>16.84348215</v>
      </c>
      <c r="G80" s="29">
        <v>7786.4142285799999</v>
      </c>
      <c r="H80" s="29">
        <v>3047.26361288</v>
      </c>
      <c r="N80" s="18"/>
      <c r="O80" s="18"/>
      <c r="P80" s="18"/>
      <c r="Q80" s="18"/>
      <c r="R80" s="18"/>
      <c r="S80" s="18"/>
    </row>
    <row r="81" spans="1:19" ht="12.75" customHeight="1" x14ac:dyDescent="0.25">
      <c r="A81" s="33">
        <v>2022</v>
      </c>
      <c r="B81" s="28"/>
      <c r="C81" s="29"/>
      <c r="D81" s="29"/>
      <c r="E81" s="29"/>
      <c r="F81" s="29"/>
      <c r="G81" s="29"/>
      <c r="H81" s="29"/>
      <c r="N81" s="18"/>
      <c r="O81" s="18"/>
      <c r="P81" s="18"/>
      <c r="Q81" s="18"/>
      <c r="R81" s="18"/>
      <c r="S81" s="18"/>
    </row>
    <row r="82" spans="1:19" ht="12.75" customHeight="1" x14ac:dyDescent="0.25">
      <c r="A82" s="34" t="s">
        <v>54</v>
      </c>
      <c r="B82" s="28">
        <v>5746.2051509900002</v>
      </c>
      <c r="C82" s="29">
        <v>2305.4277223600002</v>
      </c>
      <c r="D82" s="29">
        <v>651.89460466999992</v>
      </c>
      <c r="E82" s="41" t="s">
        <v>64</v>
      </c>
      <c r="F82" s="29">
        <v>6.4508157199999996</v>
      </c>
      <c r="G82" s="29">
        <v>2466.4544460700004</v>
      </c>
      <c r="H82" s="29">
        <v>315.97756217</v>
      </c>
      <c r="N82" s="18"/>
      <c r="O82" s="18"/>
      <c r="P82" s="18"/>
      <c r="Q82" s="18"/>
      <c r="R82" s="18"/>
      <c r="S82" s="18"/>
    </row>
    <row r="83" spans="1:19" ht="12.75" customHeight="1" x14ac:dyDescent="0.25">
      <c r="A83" s="34" t="s">
        <v>55</v>
      </c>
      <c r="B83" s="28">
        <v>12425.808867039999</v>
      </c>
      <c r="C83" s="29">
        <v>4130.4656160200002</v>
      </c>
      <c r="D83" s="29">
        <v>1463.74769154</v>
      </c>
      <c r="E83" s="41" t="s">
        <v>64</v>
      </c>
      <c r="F83" s="29">
        <v>14.844363960000001</v>
      </c>
      <c r="G83" s="29">
        <v>5606.3034905100003</v>
      </c>
      <c r="H83" s="29">
        <v>1210.4477050099999</v>
      </c>
      <c r="N83" s="18"/>
      <c r="O83" s="18"/>
      <c r="P83" s="18"/>
      <c r="Q83" s="18"/>
      <c r="R83" s="18"/>
      <c r="S83" s="18"/>
    </row>
    <row r="84" spans="1:19" ht="12.75" customHeight="1" x14ac:dyDescent="0.25">
      <c r="A84" s="34" t="s">
        <v>57</v>
      </c>
      <c r="B84" s="25">
        <v>20829.655440589999</v>
      </c>
      <c r="C84" s="26">
        <v>6915.0598648800005</v>
      </c>
      <c r="D84" s="26">
        <v>2423.99585622</v>
      </c>
      <c r="E84" s="41" t="s">
        <v>64</v>
      </c>
      <c r="F84" s="26">
        <v>23.600714889999999</v>
      </c>
      <c r="G84" s="26">
        <v>9089.3955615499999</v>
      </c>
      <c r="H84" s="26">
        <v>2377.6034430500004</v>
      </c>
      <c r="N84" s="18"/>
      <c r="O84" s="18"/>
      <c r="P84" s="18"/>
      <c r="Q84" s="18"/>
      <c r="R84" s="18"/>
      <c r="S84" s="18"/>
    </row>
    <row r="85" spans="1:19" ht="12.75" customHeight="1" x14ac:dyDescent="0.25">
      <c r="A85" s="34" t="s">
        <v>56</v>
      </c>
      <c r="B85" s="25">
        <v>34961.896614630001</v>
      </c>
      <c r="C85" s="26">
        <v>10496.53118758</v>
      </c>
      <c r="D85" s="26">
        <v>3651.1894835100002</v>
      </c>
      <c r="E85" s="41" t="s">
        <v>64</v>
      </c>
      <c r="F85" s="26">
        <v>34.835992779999998</v>
      </c>
      <c r="G85" s="26">
        <v>13347.29061609</v>
      </c>
      <c r="H85" s="26">
        <v>7432.0493346700005</v>
      </c>
      <c r="N85" s="18"/>
      <c r="O85" s="18"/>
      <c r="P85" s="18"/>
      <c r="Q85" s="18"/>
      <c r="R85" s="18"/>
      <c r="S85" s="18"/>
    </row>
    <row r="86" spans="1:19" ht="12.75" customHeight="1" x14ac:dyDescent="0.25">
      <c r="A86" s="33">
        <v>2023</v>
      </c>
      <c r="B86" s="25"/>
      <c r="C86" s="26"/>
      <c r="D86" s="26"/>
      <c r="E86" s="27"/>
      <c r="F86" s="26"/>
      <c r="G86" s="26"/>
      <c r="H86" s="26"/>
      <c r="N86" s="18"/>
      <c r="O86" s="18"/>
      <c r="P86" s="18"/>
      <c r="Q86" s="18"/>
      <c r="R86" s="18"/>
      <c r="S86" s="18"/>
    </row>
    <row r="87" spans="1:19" ht="12.75" customHeight="1" x14ac:dyDescent="0.25">
      <c r="A87" s="34" t="s">
        <v>54</v>
      </c>
      <c r="B87" s="25">
        <v>10585.11112281</v>
      </c>
      <c r="C87" s="26">
        <v>3891.3811330799999</v>
      </c>
      <c r="D87" s="26">
        <v>1365.3255627400001</v>
      </c>
      <c r="E87" s="41" t="s">
        <v>64</v>
      </c>
      <c r="F87" s="26">
        <v>14.25115276</v>
      </c>
      <c r="G87" s="26">
        <v>4210.7106899299997</v>
      </c>
      <c r="H87" s="26">
        <v>1103.4425842999999</v>
      </c>
      <c r="N87" s="18"/>
      <c r="O87" s="18"/>
      <c r="P87" s="18"/>
      <c r="Q87" s="18"/>
      <c r="R87" s="18"/>
      <c r="S87" s="18"/>
    </row>
    <row r="88" spans="1:19" ht="12.75" customHeight="1" x14ac:dyDescent="0.25">
      <c r="A88" s="34" t="s">
        <v>58</v>
      </c>
      <c r="B88" s="25">
        <v>22158.567347940003</v>
      </c>
      <c r="C88" s="26">
        <v>7665.0477710799996</v>
      </c>
      <c r="D88" s="26">
        <v>2831.9782849600001</v>
      </c>
      <c r="E88" s="41" t="s">
        <v>64</v>
      </c>
      <c r="F88" s="26">
        <v>32.750666129999999</v>
      </c>
      <c r="G88" s="26">
        <v>8608.69007977</v>
      </c>
      <c r="H88" s="26">
        <v>3020.1005460000001</v>
      </c>
      <c r="N88" s="18"/>
      <c r="O88" s="18"/>
      <c r="P88" s="18"/>
      <c r="Q88" s="18"/>
      <c r="R88" s="18"/>
      <c r="S88" s="18"/>
    </row>
    <row r="89" spans="1:19" ht="12.75" customHeight="1" x14ac:dyDescent="0.25">
      <c r="A89" s="34" t="s">
        <v>57</v>
      </c>
      <c r="B89" s="25">
        <v>42036.094686050004</v>
      </c>
      <c r="C89" s="26">
        <v>14214.12493158</v>
      </c>
      <c r="D89" s="26">
        <v>5015.3872555500002</v>
      </c>
      <c r="E89" s="41" t="s">
        <v>64</v>
      </c>
      <c r="F89" s="26">
        <v>43.892592899999997</v>
      </c>
      <c r="G89" s="26">
        <v>13905.579512100001</v>
      </c>
      <c r="H89" s="26">
        <v>8857.1103939200002</v>
      </c>
      <c r="N89" s="18"/>
      <c r="O89" s="18"/>
      <c r="P89" s="18"/>
      <c r="Q89" s="18"/>
      <c r="R89" s="18"/>
      <c r="S89" s="18"/>
    </row>
    <row r="90" spans="1:19" ht="12.75" customHeight="1" x14ac:dyDescent="0.25">
      <c r="A90" s="34" t="s">
        <v>56</v>
      </c>
      <c r="B90" s="25">
        <v>62332.90476379999</v>
      </c>
      <c r="C90" s="26">
        <v>22229.892966399999</v>
      </c>
      <c r="D90" s="26">
        <v>7762.7878000299997</v>
      </c>
      <c r="E90" s="41" t="s">
        <v>64</v>
      </c>
      <c r="F90" s="26">
        <v>56.534993239999999</v>
      </c>
      <c r="G90" s="26">
        <v>19856.531448919995</v>
      </c>
      <c r="H90" s="26">
        <v>12427.157555209998</v>
      </c>
      <c r="N90" s="18"/>
      <c r="O90" s="18"/>
      <c r="P90" s="18"/>
      <c r="Q90" s="18"/>
      <c r="R90" s="18"/>
      <c r="S90" s="18"/>
    </row>
    <row r="91" spans="1:19" ht="12.75" customHeight="1" x14ac:dyDescent="0.25">
      <c r="A91" s="36">
        <v>2024</v>
      </c>
      <c r="B91" s="25"/>
      <c r="C91" s="26"/>
      <c r="D91" s="26"/>
      <c r="E91" s="26"/>
      <c r="F91" s="26"/>
      <c r="G91" s="26"/>
      <c r="H91" s="26"/>
      <c r="N91" s="18"/>
      <c r="O91" s="18"/>
      <c r="P91" s="18"/>
      <c r="Q91" s="18"/>
      <c r="R91" s="18"/>
      <c r="S91" s="18"/>
    </row>
    <row r="92" spans="1:19" ht="12.75" customHeight="1" x14ac:dyDescent="0.25">
      <c r="A92" s="34" t="s">
        <v>54</v>
      </c>
      <c r="B92" s="25">
        <v>21581.1</v>
      </c>
      <c r="C92" s="26">
        <v>9179.4</v>
      </c>
      <c r="D92" s="26">
        <v>4595.8999999999996</v>
      </c>
      <c r="E92" s="41" t="s">
        <v>64</v>
      </c>
      <c r="F92" s="26">
        <v>27.8</v>
      </c>
      <c r="G92" s="26">
        <v>6312.3</v>
      </c>
      <c r="H92" s="26">
        <v>1465.8</v>
      </c>
      <c r="Q92" s="18"/>
      <c r="R92" s="18"/>
      <c r="S92" s="18"/>
    </row>
    <row r="93" spans="1:19" ht="12.75" customHeight="1" x14ac:dyDescent="0.25">
      <c r="A93" s="34" t="s">
        <v>58</v>
      </c>
      <c r="B93" s="25">
        <v>100958.9</v>
      </c>
      <c r="C93" s="26">
        <v>20609.900000000001</v>
      </c>
      <c r="D93" s="26">
        <v>10060</v>
      </c>
      <c r="E93" s="41" t="s">
        <v>64</v>
      </c>
      <c r="F93" s="26">
        <v>58.9</v>
      </c>
      <c r="G93" s="26">
        <v>20105.400000000001</v>
      </c>
      <c r="H93" s="26">
        <v>50124.800000000003</v>
      </c>
      <c r="Q93" s="18"/>
      <c r="R93" s="18"/>
      <c r="S93" s="18"/>
    </row>
    <row r="94" spans="1:19" ht="12.75" customHeight="1" x14ac:dyDescent="0.25">
      <c r="A94" s="34" t="s">
        <v>57</v>
      </c>
      <c r="B94" s="25">
        <v>166380.50448534999</v>
      </c>
      <c r="C94" s="26">
        <v>40814.923489249995</v>
      </c>
      <c r="D94" s="26">
        <v>16890.220301499998</v>
      </c>
      <c r="E94" s="41" t="s">
        <v>64</v>
      </c>
      <c r="F94" s="26">
        <v>93.311676689999999</v>
      </c>
      <c r="G94" s="26">
        <v>40389.388458319998</v>
      </c>
      <c r="H94" s="26">
        <v>68192.660559589989</v>
      </c>
      <c r="I94" s="18"/>
      <c r="Q94" s="18"/>
      <c r="R94" s="18"/>
      <c r="S94" s="18"/>
    </row>
    <row r="95" spans="1:19" ht="12.75" customHeight="1" x14ac:dyDescent="0.25">
      <c r="A95" s="34" t="s">
        <v>56</v>
      </c>
      <c r="B95" s="25">
        <v>262777.02261925</v>
      </c>
      <c r="C95" s="26">
        <v>61518.173507649997</v>
      </c>
      <c r="D95" s="26">
        <v>24010.567328599998</v>
      </c>
      <c r="E95" s="41" t="s">
        <v>64</v>
      </c>
      <c r="F95" s="26">
        <v>148.67585821999998</v>
      </c>
      <c r="G95" s="26">
        <v>66557.267717230003</v>
      </c>
      <c r="H95" s="26">
        <v>110542.33820755</v>
      </c>
      <c r="I95" s="18"/>
      <c r="Q95" s="18"/>
      <c r="R95" s="18"/>
      <c r="S95" s="18"/>
    </row>
    <row r="96" spans="1:19" ht="12.75" customHeight="1" x14ac:dyDescent="0.25">
      <c r="A96" s="36">
        <v>2025</v>
      </c>
      <c r="B96" s="25"/>
      <c r="C96" s="26"/>
      <c r="D96" s="26"/>
      <c r="E96" s="26"/>
      <c r="F96" s="26"/>
      <c r="G96" s="26"/>
      <c r="H96" s="26"/>
      <c r="I96" s="18"/>
      <c r="Q96" s="18"/>
      <c r="R96" s="18"/>
      <c r="S96" s="18"/>
    </row>
    <row r="97" spans="1:20" ht="12.75" customHeight="1" x14ac:dyDescent="0.25">
      <c r="A97" s="34" t="s">
        <v>54</v>
      </c>
      <c r="B97" s="25">
        <f>SUM(C97:H97)</f>
        <v>64158.509761360001</v>
      </c>
      <c r="C97" s="40">
        <f>20286797149.85*(0.000001)</f>
        <v>20286.797149849997</v>
      </c>
      <c r="D97" s="40">
        <f>7811100500.88*(0.000001)</f>
        <v>7811.1005008799993</v>
      </c>
      <c r="E97" s="41" t="s">
        <v>64</v>
      </c>
      <c r="F97" s="40">
        <f>55615927.26*(0.000001)</f>
        <v>55.615927259999992</v>
      </c>
      <c r="G97" s="40">
        <f>28359135596.49*(0.000001)</f>
        <v>28359.135596489999</v>
      </c>
      <c r="H97" s="40">
        <f>7645860586.88*(0.000001)</f>
        <v>7645.8605868799996</v>
      </c>
      <c r="I97" s="26"/>
      <c r="J97" s="18"/>
      <c r="R97" s="18"/>
      <c r="S97" s="18"/>
      <c r="T97" s="18"/>
    </row>
    <row r="98" spans="1:20" ht="12.75" customHeight="1" x14ac:dyDescent="0.25">
      <c r="A98" s="34" t="s">
        <v>58</v>
      </c>
      <c r="B98" s="25">
        <v>133031.01289243999</v>
      </c>
      <c r="C98" s="40">
        <v>41150.943526160001</v>
      </c>
      <c r="D98" s="40">
        <v>16433.225933099999</v>
      </c>
      <c r="E98" s="41" t="s">
        <v>64</v>
      </c>
      <c r="F98" s="40">
        <v>114.17759448</v>
      </c>
      <c r="G98" s="40">
        <v>55011.978369529999</v>
      </c>
      <c r="H98" s="40">
        <v>20320.687469169996</v>
      </c>
      <c r="I98" s="26"/>
      <c r="J98" s="18"/>
      <c r="R98" s="18"/>
      <c r="S98" s="18"/>
      <c r="T98" s="18"/>
    </row>
    <row r="99" spans="1:20" ht="12.75" customHeight="1" x14ac:dyDescent="0.25">
      <c r="A99" s="34" t="s">
        <v>57</v>
      </c>
      <c r="B99" s="25">
        <v>213267.69715257999</v>
      </c>
      <c r="C99" s="40">
        <v>66475.78149709999</v>
      </c>
      <c r="D99" s="40">
        <v>25478.02078282</v>
      </c>
      <c r="E99" s="41" t="s">
        <v>64</v>
      </c>
      <c r="F99" s="40">
        <v>165.91665093</v>
      </c>
      <c r="G99" s="40">
        <v>86099.590238619989</v>
      </c>
      <c r="H99" s="40">
        <v>35048.387983109998</v>
      </c>
      <c r="I99" s="26"/>
      <c r="J99" s="18"/>
      <c r="R99" s="18"/>
      <c r="S99" s="18"/>
      <c r="T99" s="18"/>
    </row>
    <row r="100" spans="1:20" ht="12.75" customHeight="1" x14ac:dyDescent="0.25">
      <c r="A100" s="34" t="s">
        <v>63</v>
      </c>
      <c r="B100" s="25">
        <v>331219.33805503004</v>
      </c>
      <c r="C100" s="40">
        <v>93089.26683185999</v>
      </c>
      <c r="D100" s="40">
        <v>35551.913609480005</v>
      </c>
      <c r="E100" s="41" t="s">
        <v>64</v>
      </c>
      <c r="F100" s="40">
        <v>237.52603886</v>
      </c>
      <c r="G100" s="40">
        <v>160744.2576404</v>
      </c>
      <c r="H100" s="40">
        <v>41596.373934429997</v>
      </c>
    </row>
    <row r="101" spans="1:20" ht="12.75" customHeight="1" x14ac:dyDescent="0.25">
      <c r="A101" s="36">
        <v>2026</v>
      </c>
      <c r="B101" s="25"/>
      <c r="C101" s="40"/>
      <c r="D101" s="40"/>
      <c r="E101" s="41"/>
      <c r="F101" s="40"/>
      <c r="G101" s="40"/>
      <c r="H101" s="40"/>
    </row>
    <row r="102" spans="1:20" ht="12.75" customHeight="1" x14ac:dyDescent="0.25">
      <c r="A102" s="34" t="s">
        <v>59</v>
      </c>
      <c r="B102" s="25">
        <v>117557.96934492998</v>
      </c>
      <c r="C102" s="40">
        <v>37396.540046349997</v>
      </c>
      <c r="D102" s="40">
        <v>8899.4921101799991</v>
      </c>
      <c r="E102" s="41" t="s">
        <v>64</v>
      </c>
      <c r="F102" s="40">
        <v>50.157737579999996</v>
      </c>
      <c r="G102" s="40">
        <v>57523.545849879993</v>
      </c>
      <c r="H102" s="40">
        <v>13688.233600940001</v>
      </c>
      <c r="I102" s="18"/>
    </row>
    <row r="103" spans="1:20" ht="12.75" customHeight="1" x14ac:dyDescent="0.25">
      <c r="A103" s="39" t="s">
        <v>60</v>
      </c>
      <c r="B103" s="37"/>
      <c r="C103" s="38"/>
      <c r="D103" s="38"/>
      <c r="E103" s="38"/>
      <c r="F103" s="38"/>
      <c r="G103" s="38"/>
      <c r="H103" s="43"/>
      <c r="I103" s="26"/>
      <c r="J103" s="18"/>
      <c r="R103" s="18"/>
      <c r="S103" s="18"/>
      <c r="T103" s="18"/>
    </row>
    <row r="104" spans="1:20" ht="12.75" customHeight="1" x14ac:dyDescent="0.25">
      <c r="A104" s="44" t="s">
        <v>48</v>
      </c>
      <c r="B104" s="44"/>
      <c r="C104" s="44"/>
      <c r="D104" s="44"/>
      <c r="E104" s="44"/>
      <c r="F104" s="44"/>
      <c r="G104" s="44"/>
      <c r="H104" s="44"/>
    </row>
    <row r="105" spans="1:20" ht="12.75" customHeight="1" x14ac:dyDescent="0.25">
      <c r="A105" s="44"/>
      <c r="B105" s="44"/>
      <c r="C105" s="44"/>
      <c r="D105" s="44"/>
      <c r="E105" s="44"/>
      <c r="F105" s="44"/>
      <c r="G105" s="44"/>
      <c r="H105" s="44"/>
    </row>
    <row r="106" spans="1:20" ht="12.75" customHeight="1" x14ac:dyDescent="0.25">
      <c r="A106" s="45" t="s">
        <v>6</v>
      </c>
      <c r="B106" s="45"/>
      <c r="C106" s="45"/>
      <c r="D106" s="45"/>
      <c r="E106" s="45"/>
      <c r="F106" s="45"/>
      <c r="G106" s="45"/>
      <c r="H106" s="45"/>
    </row>
    <row r="107" spans="1:20" ht="12.75" customHeight="1" x14ac:dyDescent="0.25">
      <c r="A107" s="45" t="s">
        <v>61</v>
      </c>
      <c r="B107" s="45"/>
      <c r="C107" s="45"/>
      <c r="D107" s="45"/>
      <c r="E107" s="45"/>
      <c r="F107" s="45"/>
      <c r="G107" s="45"/>
      <c r="H107" s="45"/>
    </row>
    <row r="108" spans="1:20" ht="12.75" customHeight="1" x14ac:dyDescent="0.25">
      <c r="A108" s="45"/>
      <c r="B108" s="45"/>
      <c r="C108" s="45"/>
      <c r="D108" s="45"/>
      <c r="E108" s="45"/>
      <c r="F108" s="45"/>
      <c r="G108" s="45"/>
      <c r="H108" s="45"/>
    </row>
    <row r="110" spans="1:20" ht="12.75" customHeight="1" x14ac:dyDescent="0.25">
      <c r="B110" s="35"/>
      <c r="C110" s="35"/>
      <c r="D110" s="35"/>
      <c r="G110" s="35"/>
      <c r="H110" s="35"/>
    </row>
    <row r="111" spans="1:20" ht="12.75" customHeight="1" x14ac:dyDescent="0.25">
      <c r="B111" s="35"/>
      <c r="C111" s="35"/>
      <c r="D111" s="35"/>
      <c r="G111" s="35"/>
      <c r="H111" s="35"/>
    </row>
    <row r="112" spans="1:20" ht="12.75" customHeight="1" x14ac:dyDescent="0.25">
      <c r="B112" s="35"/>
      <c r="C112" s="35"/>
      <c r="D112" s="35"/>
      <c r="G112" s="35"/>
      <c r="H112" s="35"/>
    </row>
  </sheetData>
  <mergeCells count="12">
    <mergeCell ref="A104:H105"/>
    <mergeCell ref="A107:H108"/>
    <mergeCell ref="A1:H2"/>
    <mergeCell ref="A106:H106"/>
    <mergeCell ref="H3:H5"/>
    <mergeCell ref="G3:G5"/>
    <mergeCell ref="F3:F5"/>
    <mergeCell ref="E3:E5"/>
    <mergeCell ref="D3:D5"/>
    <mergeCell ref="C3:C5"/>
    <mergeCell ref="B3:B5"/>
    <mergeCell ref="A3:A5"/>
  </mergeCells>
  <conditionalFormatting sqref="N7:S88 N89:P91 Q89:S96 R97:T99 R103:T103">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zoomScaleSheetLayoutView="55" workbookViewId="0">
      <selection sqref="A1:B1"/>
    </sheetView>
  </sheetViews>
  <sheetFormatPr baseColWidth="10" defaultRowHeight="13.8" x14ac:dyDescent="0.25"/>
  <cols>
    <col min="1" max="1" width="41.44140625" style="2" bestFit="1" customWidth="1"/>
    <col min="2" max="2" width="62.33203125" style="2" customWidth="1"/>
    <col min="3" max="256" width="11.44140625" style="2"/>
    <col min="257" max="257" width="41.44140625" style="2" bestFit="1" customWidth="1"/>
    <col min="258" max="258" width="53.109375" style="2" customWidth="1"/>
    <col min="259" max="512" width="11.44140625" style="2"/>
    <col min="513" max="513" width="41.44140625" style="2" bestFit="1" customWidth="1"/>
    <col min="514" max="514" width="53.109375" style="2" customWidth="1"/>
    <col min="515" max="768" width="11.44140625" style="2"/>
    <col min="769" max="769" width="41.44140625" style="2" bestFit="1" customWidth="1"/>
    <col min="770" max="770" width="53.109375" style="2" customWidth="1"/>
    <col min="771" max="1024" width="11.44140625" style="2"/>
    <col min="1025" max="1025" width="41.44140625" style="2" bestFit="1" customWidth="1"/>
    <col min="1026" max="1026" width="53.109375" style="2" customWidth="1"/>
    <col min="1027" max="1280" width="11.44140625" style="2"/>
    <col min="1281" max="1281" width="41.44140625" style="2" bestFit="1" customWidth="1"/>
    <col min="1282" max="1282" width="53.109375" style="2" customWidth="1"/>
    <col min="1283" max="1536" width="11.44140625" style="2"/>
    <col min="1537" max="1537" width="41.44140625" style="2" bestFit="1" customWidth="1"/>
    <col min="1538" max="1538" width="53.109375" style="2" customWidth="1"/>
    <col min="1539" max="1792" width="11.44140625" style="2"/>
    <col min="1793" max="1793" width="41.44140625" style="2" bestFit="1" customWidth="1"/>
    <col min="1794" max="1794" width="53.109375" style="2" customWidth="1"/>
    <col min="1795" max="2048" width="11.44140625" style="2"/>
    <col min="2049" max="2049" width="41.44140625" style="2" bestFit="1" customWidth="1"/>
    <col min="2050" max="2050" width="53.109375" style="2" customWidth="1"/>
    <col min="2051" max="2304" width="11.44140625" style="2"/>
    <col min="2305" max="2305" width="41.44140625" style="2" bestFit="1" customWidth="1"/>
    <col min="2306" max="2306" width="53.109375" style="2" customWidth="1"/>
    <col min="2307" max="2560" width="11.44140625" style="2"/>
    <col min="2561" max="2561" width="41.44140625" style="2" bestFit="1" customWidth="1"/>
    <col min="2562" max="2562" width="53.109375" style="2" customWidth="1"/>
    <col min="2563" max="2816" width="11.44140625" style="2"/>
    <col min="2817" max="2817" width="41.44140625" style="2" bestFit="1" customWidth="1"/>
    <col min="2818" max="2818" width="53.109375" style="2" customWidth="1"/>
    <col min="2819" max="3072" width="11.44140625" style="2"/>
    <col min="3073" max="3073" width="41.44140625" style="2" bestFit="1" customWidth="1"/>
    <col min="3074" max="3074" width="53.109375" style="2" customWidth="1"/>
    <col min="3075" max="3328" width="11.44140625" style="2"/>
    <col min="3329" max="3329" width="41.44140625" style="2" bestFit="1" customWidth="1"/>
    <col min="3330" max="3330" width="53.109375" style="2" customWidth="1"/>
    <col min="3331" max="3584" width="11.44140625" style="2"/>
    <col min="3585" max="3585" width="41.44140625" style="2" bestFit="1" customWidth="1"/>
    <col min="3586" max="3586" width="53.109375" style="2" customWidth="1"/>
    <col min="3587" max="3840" width="11.44140625" style="2"/>
    <col min="3841" max="3841" width="41.44140625" style="2" bestFit="1" customWidth="1"/>
    <col min="3842" max="3842" width="53.109375" style="2" customWidth="1"/>
    <col min="3843" max="4096" width="11.44140625" style="2"/>
    <col min="4097" max="4097" width="41.44140625" style="2" bestFit="1" customWidth="1"/>
    <col min="4098" max="4098" width="53.109375" style="2" customWidth="1"/>
    <col min="4099" max="4352" width="11.44140625" style="2"/>
    <col min="4353" max="4353" width="41.44140625" style="2" bestFit="1" customWidth="1"/>
    <col min="4354" max="4354" width="53.109375" style="2" customWidth="1"/>
    <col min="4355" max="4608" width="11.44140625" style="2"/>
    <col min="4609" max="4609" width="41.44140625" style="2" bestFit="1" customWidth="1"/>
    <col min="4610" max="4610" width="53.109375" style="2" customWidth="1"/>
    <col min="4611" max="4864" width="11.44140625" style="2"/>
    <col min="4865" max="4865" width="41.44140625" style="2" bestFit="1" customWidth="1"/>
    <col min="4866" max="4866" width="53.109375" style="2" customWidth="1"/>
    <col min="4867" max="5120" width="11.44140625" style="2"/>
    <col min="5121" max="5121" width="41.44140625" style="2" bestFit="1" customWidth="1"/>
    <col min="5122" max="5122" width="53.109375" style="2" customWidth="1"/>
    <col min="5123" max="5376" width="11.44140625" style="2"/>
    <col min="5377" max="5377" width="41.44140625" style="2" bestFit="1" customWidth="1"/>
    <col min="5378" max="5378" width="53.109375" style="2" customWidth="1"/>
    <col min="5379" max="5632" width="11.44140625" style="2"/>
    <col min="5633" max="5633" width="41.44140625" style="2" bestFit="1" customWidth="1"/>
    <col min="5634" max="5634" width="53.109375" style="2" customWidth="1"/>
    <col min="5635" max="5888" width="11.44140625" style="2"/>
    <col min="5889" max="5889" width="41.44140625" style="2" bestFit="1" customWidth="1"/>
    <col min="5890" max="5890" width="53.109375" style="2" customWidth="1"/>
    <col min="5891" max="6144" width="11.44140625" style="2"/>
    <col min="6145" max="6145" width="41.44140625" style="2" bestFit="1" customWidth="1"/>
    <col min="6146" max="6146" width="53.109375" style="2" customWidth="1"/>
    <col min="6147" max="6400" width="11.44140625" style="2"/>
    <col min="6401" max="6401" width="41.44140625" style="2" bestFit="1" customWidth="1"/>
    <col min="6402" max="6402" width="53.109375" style="2" customWidth="1"/>
    <col min="6403" max="6656" width="11.44140625" style="2"/>
    <col min="6657" max="6657" width="41.44140625" style="2" bestFit="1" customWidth="1"/>
    <col min="6658" max="6658" width="53.109375" style="2" customWidth="1"/>
    <col min="6659" max="6912" width="11.44140625" style="2"/>
    <col min="6913" max="6913" width="41.44140625" style="2" bestFit="1" customWidth="1"/>
    <col min="6914" max="6914" width="53.109375" style="2" customWidth="1"/>
    <col min="6915" max="7168" width="11.44140625" style="2"/>
    <col min="7169" max="7169" width="41.44140625" style="2" bestFit="1" customWidth="1"/>
    <col min="7170" max="7170" width="53.109375" style="2" customWidth="1"/>
    <col min="7171" max="7424" width="11.44140625" style="2"/>
    <col min="7425" max="7425" width="41.44140625" style="2" bestFit="1" customWidth="1"/>
    <col min="7426" max="7426" width="53.109375" style="2" customWidth="1"/>
    <col min="7427" max="7680" width="11.44140625" style="2"/>
    <col min="7681" max="7681" width="41.44140625" style="2" bestFit="1" customWidth="1"/>
    <col min="7682" max="7682" width="53.109375" style="2" customWidth="1"/>
    <col min="7683" max="7936" width="11.44140625" style="2"/>
    <col min="7937" max="7937" width="41.44140625" style="2" bestFit="1" customWidth="1"/>
    <col min="7938" max="7938" width="53.109375" style="2" customWidth="1"/>
    <col min="7939" max="8192" width="11.44140625" style="2"/>
    <col min="8193" max="8193" width="41.44140625" style="2" bestFit="1" customWidth="1"/>
    <col min="8194" max="8194" width="53.109375" style="2" customWidth="1"/>
    <col min="8195" max="8448" width="11.44140625" style="2"/>
    <col min="8449" max="8449" width="41.44140625" style="2" bestFit="1" customWidth="1"/>
    <col min="8450" max="8450" width="53.109375" style="2" customWidth="1"/>
    <col min="8451" max="8704" width="11.44140625" style="2"/>
    <col min="8705" max="8705" width="41.44140625" style="2" bestFit="1" customWidth="1"/>
    <col min="8706" max="8706" width="53.109375" style="2" customWidth="1"/>
    <col min="8707" max="8960" width="11.44140625" style="2"/>
    <col min="8961" max="8961" width="41.44140625" style="2" bestFit="1" customWidth="1"/>
    <col min="8962" max="8962" width="53.109375" style="2" customWidth="1"/>
    <col min="8963" max="9216" width="11.44140625" style="2"/>
    <col min="9217" max="9217" width="41.44140625" style="2" bestFit="1" customWidth="1"/>
    <col min="9218" max="9218" width="53.109375" style="2" customWidth="1"/>
    <col min="9219" max="9472" width="11.44140625" style="2"/>
    <col min="9473" max="9473" width="41.44140625" style="2" bestFit="1" customWidth="1"/>
    <col min="9474" max="9474" width="53.109375" style="2" customWidth="1"/>
    <col min="9475" max="9728" width="11.44140625" style="2"/>
    <col min="9729" max="9729" width="41.44140625" style="2" bestFit="1" customWidth="1"/>
    <col min="9730" max="9730" width="53.109375" style="2" customWidth="1"/>
    <col min="9731" max="9984" width="11.44140625" style="2"/>
    <col min="9985" max="9985" width="41.44140625" style="2" bestFit="1" customWidth="1"/>
    <col min="9986" max="9986" width="53.109375" style="2" customWidth="1"/>
    <col min="9987" max="10240" width="11.44140625" style="2"/>
    <col min="10241" max="10241" width="41.44140625" style="2" bestFit="1" customWidth="1"/>
    <col min="10242" max="10242" width="53.109375" style="2" customWidth="1"/>
    <col min="10243" max="10496" width="11.44140625" style="2"/>
    <col min="10497" max="10497" width="41.44140625" style="2" bestFit="1" customWidth="1"/>
    <col min="10498" max="10498" width="53.109375" style="2" customWidth="1"/>
    <col min="10499" max="10752" width="11.44140625" style="2"/>
    <col min="10753" max="10753" width="41.44140625" style="2" bestFit="1" customWidth="1"/>
    <col min="10754" max="10754" width="53.109375" style="2" customWidth="1"/>
    <col min="10755" max="11008" width="11.44140625" style="2"/>
    <col min="11009" max="11009" width="41.44140625" style="2" bestFit="1" customWidth="1"/>
    <col min="11010" max="11010" width="53.109375" style="2" customWidth="1"/>
    <col min="11011" max="11264" width="11.44140625" style="2"/>
    <col min="11265" max="11265" width="41.44140625" style="2" bestFit="1" customWidth="1"/>
    <col min="11266" max="11266" width="53.109375" style="2" customWidth="1"/>
    <col min="11267" max="11520" width="11.44140625" style="2"/>
    <col min="11521" max="11521" width="41.44140625" style="2" bestFit="1" customWidth="1"/>
    <col min="11522" max="11522" width="53.109375" style="2" customWidth="1"/>
    <col min="11523" max="11776" width="11.44140625" style="2"/>
    <col min="11777" max="11777" width="41.44140625" style="2" bestFit="1" customWidth="1"/>
    <col min="11778" max="11778" width="53.109375" style="2" customWidth="1"/>
    <col min="11779" max="12032" width="11.44140625" style="2"/>
    <col min="12033" max="12033" width="41.44140625" style="2" bestFit="1" customWidth="1"/>
    <col min="12034" max="12034" width="53.109375" style="2" customWidth="1"/>
    <col min="12035" max="12288" width="11.44140625" style="2"/>
    <col min="12289" max="12289" width="41.44140625" style="2" bestFit="1" customWidth="1"/>
    <col min="12290" max="12290" width="53.109375" style="2" customWidth="1"/>
    <col min="12291" max="12544" width="11.44140625" style="2"/>
    <col min="12545" max="12545" width="41.44140625" style="2" bestFit="1" customWidth="1"/>
    <col min="12546" max="12546" width="53.109375" style="2" customWidth="1"/>
    <col min="12547" max="12800" width="11.44140625" style="2"/>
    <col min="12801" max="12801" width="41.44140625" style="2" bestFit="1" customWidth="1"/>
    <col min="12802" max="12802" width="53.109375" style="2" customWidth="1"/>
    <col min="12803" max="13056" width="11.44140625" style="2"/>
    <col min="13057" max="13057" width="41.44140625" style="2" bestFit="1" customWidth="1"/>
    <col min="13058" max="13058" width="53.109375" style="2" customWidth="1"/>
    <col min="13059" max="13312" width="11.44140625" style="2"/>
    <col min="13313" max="13313" width="41.44140625" style="2" bestFit="1" customWidth="1"/>
    <col min="13314" max="13314" width="53.109375" style="2" customWidth="1"/>
    <col min="13315" max="13568" width="11.44140625" style="2"/>
    <col min="13569" max="13569" width="41.44140625" style="2" bestFit="1" customWidth="1"/>
    <col min="13570" max="13570" width="53.109375" style="2" customWidth="1"/>
    <col min="13571" max="13824" width="11.44140625" style="2"/>
    <col min="13825" max="13825" width="41.44140625" style="2" bestFit="1" customWidth="1"/>
    <col min="13826" max="13826" width="53.109375" style="2" customWidth="1"/>
    <col min="13827" max="14080" width="11.44140625" style="2"/>
    <col min="14081" max="14081" width="41.44140625" style="2" bestFit="1" customWidth="1"/>
    <col min="14082" max="14082" width="53.109375" style="2" customWidth="1"/>
    <col min="14083" max="14336" width="11.44140625" style="2"/>
    <col min="14337" max="14337" width="41.44140625" style="2" bestFit="1" customWidth="1"/>
    <col min="14338" max="14338" width="53.109375" style="2" customWidth="1"/>
    <col min="14339" max="14592" width="11.44140625" style="2"/>
    <col min="14593" max="14593" width="41.44140625" style="2" bestFit="1" customWidth="1"/>
    <col min="14594" max="14594" width="53.109375" style="2" customWidth="1"/>
    <col min="14595" max="14848" width="11.44140625" style="2"/>
    <col min="14849" max="14849" width="41.44140625" style="2" bestFit="1" customWidth="1"/>
    <col min="14850" max="14850" width="53.109375" style="2" customWidth="1"/>
    <col min="14851" max="15104" width="11.44140625" style="2"/>
    <col min="15105" max="15105" width="41.44140625" style="2" bestFit="1" customWidth="1"/>
    <col min="15106" max="15106" width="53.109375" style="2" customWidth="1"/>
    <col min="15107" max="15360" width="11.44140625" style="2"/>
    <col min="15361" max="15361" width="41.44140625" style="2" bestFit="1" customWidth="1"/>
    <col min="15362" max="15362" width="53.109375" style="2" customWidth="1"/>
    <col min="15363" max="15616" width="11.44140625" style="2"/>
    <col min="15617" max="15617" width="41.44140625" style="2" bestFit="1" customWidth="1"/>
    <col min="15618" max="15618" width="53.109375" style="2" customWidth="1"/>
    <col min="15619" max="15872" width="11.44140625" style="2"/>
    <col min="15873" max="15873" width="41.44140625" style="2" bestFit="1" customWidth="1"/>
    <col min="15874" max="15874" width="53.109375" style="2" customWidth="1"/>
    <col min="15875" max="16128" width="11.44140625" style="2"/>
    <col min="16129" max="16129" width="41.44140625" style="2" bestFit="1" customWidth="1"/>
    <col min="16130" max="16130" width="53.109375" style="2" customWidth="1"/>
    <col min="16131" max="16384" width="11.44140625" style="2"/>
  </cols>
  <sheetData>
    <row r="1" spans="1:6" ht="18" thickBot="1" x14ac:dyDescent="0.3">
      <c r="A1" s="51" t="s">
        <v>7</v>
      </c>
      <c r="B1" s="52"/>
    </row>
    <row r="2" spans="1:6" ht="16.2" customHeight="1" thickBot="1" x14ac:dyDescent="0.3">
      <c r="A2" s="3" t="s">
        <v>8</v>
      </c>
      <c r="B2" s="4" t="s">
        <v>50</v>
      </c>
    </row>
    <row r="3" spans="1:6" x14ac:dyDescent="0.25">
      <c r="A3" s="5" t="s">
        <v>9</v>
      </c>
      <c r="B3" s="19" t="s">
        <v>51</v>
      </c>
    </row>
    <row r="4" spans="1:6" x14ac:dyDescent="0.25">
      <c r="A4" s="6" t="s">
        <v>10</v>
      </c>
      <c r="B4" s="20" t="s">
        <v>52</v>
      </c>
    </row>
    <row r="5" spans="1:6" x14ac:dyDescent="0.25">
      <c r="A5" s="6" t="s">
        <v>11</v>
      </c>
      <c r="B5" s="20" t="s">
        <v>53</v>
      </c>
    </row>
    <row r="6" spans="1:6" ht="26.4" x14ac:dyDescent="0.3">
      <c r="A6" s="7" t="s">
        <v>12</v>
      </c>
      <c r="B6" s="21" t="s">
        <v>29</v>
      </c>
      <c r="D6"/>
    </row>
    <row r="7" spans="1:6" ht="40.200000000000003" thickBot="1" x14ac:dyDescent="0.3">
      <c r="A7" s="7" t="s">
        <v>13</v>
      </c>
      <c r="B7" s="22" t="s">
        <v>43</v>
      </c>
    </row>
    <row r="8" spans="1:6" x14ac:dyDescent="0.25">
      <c r="A8" s="8" t="s">
        <v>14</v>
      </c>
      <c r="B8" s="9" t="s">
        <v>30</v>
      </c>
      <c r="D8" s="10"/>
    </row>
    <row r="9" spans="1:6" ht="40.950000000000003" customHeight="1" x14ac:dyDescent="0.25">
      <c r="A9" s="11" t="s">
        <v>15</v>
      </c>
      <c r="B9" s="9" t="s">
        <v>44</v>
      </c>
      <c r="D9" s="10"/>
    </row>
    <row r="10" spans="1:6" x14ac:dyDescent="0.25">
      <c r="A10" s="11" t="s">
        <v>16</v>
      </c>
      <c r="B10" s="12" t="s">
        <v>17</v>
      </c>
    </row>
    <row r="11" spans="1:6" ht="14.4" thickBot="1" x14ac:dyDescent="0.3">
      <c r="A11" s="13" t="s">
        <v>18</v>
      </c>
      <c r="B11" s="14" t="s">
        <v>19</v>
      </c>
    </row>
    <row r="12" spans="1:6" x14ac:dyDescent="0.25">
      <c r="A12" s="8" t="s">
        <v>20</v>
      </c>
      <c r="B12" s="15" t="s">
        <v>31</v>
      </c>
      <c r="D12" s="10"/>
      <c r="E12" s="10"/>
      <c r="F12" s="10"/>
    </row>
    <row r="13" spans="1:6" ht="54" customHeight="1" x14ac:dyDescent="0.25">
      <c r="A13" s="11" t="s">
        <v>15</v>
      </c>
      <c r="B13" s="9" t="s">
        <v>37</v>
      </c>
      <c r="D13" s="10"/>
      <c r="E13" s="10"/>
      <c r="F13" s="10"/>
    </row>
    <row r="14" spans="1:6" x14ac:dyDescent="0.25">
      <c r="A14" s="11" t="s">
        <v>16</v>
      </c>
      <c r="B14" s="12" t="s">
        <v>17</v>
      </c>
    </row>
    <row r="15" spans="1:6" ht="14.4" thickBot="1" x14ac:dyDescent="0.3">
      <c r="A15" s="13" t="s">
        <v>18</v>
      </c>
      <c r="B15" s="14" t="s">
        <v>19</v>
      </c>
    </row>
    <row r="16" spans="1:6" x14ac:dyDescent="0.25">
      <c r="A16" s="8" t="s">
        <v>21</v>
      </c>
      <c r="B16" s="15" t="s">
        <v>32</v>
      </c>
    </row>
    <row r="17" spans="1:7" ht="81.599999999999994" customHeight="1" x14ac:dyDescent="0.25">
      <c r="A17" s="11" t="s">
        <v>15</v>
      </c>
      <c r="B17" s="9" t="s">
        <v>42</v>
      </c>
      <c r="C17" s="10"/>
    </row>
    <row r="18" spans="1:7" x14ac:dyDescent="0.25">
      <c r="A18" s="11" t="s">
        <v>16</v>
      </c>
      <c r="B18" s="12" t="s">
        <v>17</v>
      </c>
    </row>
    <row r="19" spans="1:7" ht="14.4" thickBot="1" x14ac:dyDescent="0.3">
      <c r="A19" s="13" t="s">
        <v>18</v>
      </c>
      <c r="B19" s="14" t="s">
        <v>19</v>
      </c>
    </row>
    <row r="20" spans="1:7" x14ac:dyDescent="0.25">
      <c r="A20" s="8" t="s">
        <v>22</v>
      </c>
      <c r="B20" s="15" t="s">
        <v>41</v>
      </c>
    </row>
    <row r="21" spans="1:7" ht="57.6" customHeight="1" x14ac:dyDescent="0.25">
      <c r="A21" s="11" t="s">
        <v>15</v>
      </c>
      <c r="B21" s="9" t="s">
        <v>45</v>
      </c>
    </row>
    <row r="22" spans="1:7" x14ac:dyDescent="0.25">
      <c r="A22" s="11" t="s">
        <v>16</v>
      </c>
      <c r="B22" s="12" t="s">
        <v>17</v>
      </c>
    </row>
    <row r="23" spans="1:7" ht="14.4" thickBot="1" x14ac:dyDescent="0.3">
      <c r="A23" s="13" t="s">
        <v>18</v>
      </c>
      <c r="B23" s="14" t="s">
        <v>19</v>
      </c>
    </row>
    <row r="24" spans="1:7" x14ac:dyDescent="0.25">
      <c r="A24" s="8" t="s">
        <v>23</v>
      </c>
      <c r="B24" s="15" t="s">
        <v>33</v>
      </c>
    </row>
    <row r="25" spans="1:7" ht="67.95" customHeight="1" x14ac:dyDescent="0.25">
      <c r="A25" s="11" t="s">
        <v>15</v>
      </c>
      <c r="B25" s="9" t="s">
        <v>46</v>
      </c>
    </row>
    <row r="26" spans="1:7" x14ac:dyDescent="0.25">
      <c r="A26" s="11" t="s">
        <v>16</v>
      </c>
      <c r="B26" s="12" t="s">
        <v>17</v>
      </c>
    </row>
    <row r="27" spans="1:7" ht="14.4" thickBot="1" x14ac:dyDescent="0.3">
      <c r="A27" s="13" t="s">
        <v>18</v>
      </c>
      <c r="B27" s="14" t="s">
        <v>19</v>
      </c>
    </row>
    <row r="28" spans="1:7" x14ac:dyDescent="0.25">
      <c r="A28" s="8" t="s">
        <v>24</v>
      </c>
      <c r="B28" s="15" t="s">
        <v>34</v>
      </c>
    </row>
    <row r="29" spans="1:7" ht="42" customHeight="1" x14ac:dyDescent="0.25">
      <c r="A29" s="11" t="s">
        <v>15</v>
      </c>
      <c r="B29" s="9" t="s">
        <v>38</v>
      </c>
      <c r="D29" s="10"/>
      <c r="E29" s="10"/>
      <c r="F29" s="10"/>
      <c r="G29" s="10"/>
    </row>
    <row r="30" spans="1:7" x14ac:dyDescent="0.25">
      <c r="A30" s="11" t="s">
        <v>16</v>
      </c>
      <c r="B30" s="12" t="s">
        <v>17</v>
      </c>
      <c r="D30" s="10"/>
      <c r="E30" s="10"/>
      <c r="F30" s="10"/>
      <c r="G30" s="10"/>
    </row>
    <row r="31" spans="1:7" ht="14.4" thickBot="1" x14ac:dyDescent="0.3">
      <c r="A31" s="13" t="s">
        <v>18</v>
      </c>
      <c r="B31" s="14" t="s">
        <v>19</v>
      </c>
      <c r="D31" s="10"/>
    </row>
    <row r="32" spans="1:7" ht="26.4" x14ac:dyDescent="0.25">
      <c r="A32" s="8" t="s">
        <v>40</v>
      </c>
      <c r="B32" s="15" t="s">
        <v>35</v>
      </c>
      <c r="D32" s="10"/>
    </row>
    <row r="33" spans="1:5" ht="94.95" customHeight="1" x14ac:dyDescent="0.25">
      <c r="A33" s="11" t="s">
        <v>15</v>
      </c>
      <c r="B33" s="9" t="s">
        <v>49</v>
      </c>
    </row>
    <row r="34" spans="1:5" x14ac:dyDescent="0.25">
      <c r="A34" s="11" t="s">
        <v>16</v>
      </c>
      <c r="B34" s="12" t="s">
        <v>17</v>
      </c>
    </row>
    <row r="35" spans="1:5" ht="14.4" thickBot="1" x14ac:dyDescent="0.3">
      <c r="A35" s="13" t="s">
        <v>18</v>
      </c>
      <c r="B35" s="14" t="s">
        <v>19</v>
      </c>
    </row>
    <row r="36" spans="1:5" ht="27.6" x14ac:dyDescent="0.25">
      <c r="A36" s="5" t="s">
        <v>25</v>
      </c>
      <c r="B36" s="16" t="s">
        <v>36</v>
      </c>
    </row>
    <row r="37" spans="1:5" ht="27.6" x14ac:dyDescent="0.25">
      <c r="A37" s="5" t="s">
        <v>26</v>
      </c>
      <c r="B37" s="16" t="s">
        <v>19</v>
      </c>
    </row>
    <row r="38" spans="1:5" x14ac:dyDescent="0.25">
      <c r="A38" s="6" t="s">
        <v>27</v>
      </c>
      <c r="B38" s="17" t="s">
        <v>36</v>
      </c>
    </row>
    <row r="39" spans="1:5" ht="15.75" customHeight="1" x14ac:dyDescent="0.25">
      <c r="A39" s="56" t="s">
        <v>28</v>
      </c>
      <c r="B39" s="53" t="s">
        <v>62</v>
      </c>
      <c r="C39" s="23"/>
      <c r="D39" s="23"/>
      <c r="E39" s="23"/>
    </row>
    <row r="40" spans="1:5" x14ac:dyDescent="0.25">
      <c r="A40" s="57"/>
      <c r="B40" s="54"/>
      <c r="C40" s="23"/>
      <c r="D40" s="23"/>
      <c r="E40" s="23"/>
    </row>
    <row r="41" spans="1:5" ht="21" customHeight="1" thickBot="1" x14ac:dyDescent="0.3">
      <c r="A41" s="58"/>
      <c r="B41" s="55"/>
    </row>
  </sheetData>
  <mergeCells count="3">
    <mergeCell ref="A1:B1"/>
    <mergeCell ref="B39:B41"/>
    <mergeCell ref="A39:A41"/>
  </mergeCell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SP_IP_No_Tribut</vt:lpstr>
      <vt:lpstr>Ficha Técnica</vt:lpstr>
      <vt:lpstr>SP_IP_No_Tribut!Área_de_impresión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dc:title>
  <dc:creator>GLL&amp;SA&amp;IM</dc:creator>
  <cp:lastModifiedBy>Paula Pentimalle Ramos</cp:lastModifiedBy>
  <cp:lastPrinted>2018-10-16T15:08:21Z</cp:lastPrinted>
  <dcterms:created xsi:type="dcterms:W3CDTF">2018-02-08T13:40:49Z</dcterms:created>
  <dcterms:modified xsi:type="dcterms:W3CDTF">2026-05-28T20:27:18Z</dcterms:modified>
</cp:coreProperties>
</file>