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eli\Downloads\RE_ Ingresos - Banco de datos\"/>
    </mc:Choice>
  </mc:AlternateContent>
  <xr:revisionPtr revIDLastSave="0" documentId="13_ncr:1_{75C411E0-37B4-4CFB-984E-8BB3BB077CB9}" xr6:coauthVersionLast="47" xr6:coauthVersionMax="47" xr10:uidLastSave="{00000000-0000-0000-0000-000000000000}"/>
  <bookViews>
    <workbookView xWindow="-108" yWindow="-108" windowWidth="23256" windowHeight="12456" tabRatio="781" xr2:uid="{00000000-000D-0000-FFFF-FFFF00000000}"/>
  </bookViews>
  <sheets>
    <sheet name="ETOI_I_IOPP_D" sheetId="1" r:id="rId1"/>
    <sheet name="2025" sheetId="14" r:id="rId2"/>
    <sheet name="2024" sheetId="13" r:id="rId3"/>
    <sheet name="2023" sheetId="12" r:id="rId4"/>
    <sheet name="2022" sheetId="3" r:id="rId5"/>
    <sheet name="2021" sheetId="5" r:id="rId6"/>
    <sheet name="2020" sheetId="4" r:id="rId7"/>
    <sheet name="2019" sheetId="10" r:id="rId8"/>
    <sheet name="2018" sheetId="9" r:id="rId9"/>
    <sheet name="2017" sheetId="8" r:id="rId10"/>
    <sheet name="2016" sheetId="7" r:id="rId11"/>
    <sheet name="2015" sheetId="6" r:id="rId12"/>
    <sheet name="Ficha Técnica" sheetId="2" r:id="rId13"/>
  </sheets>
  <calcPr calcId="191029"/>
</workbook>
</file>

<file path=xl/calcChain.xml><?xml version="1.0" encoding="utf-8"?>
<calcChain xmlns="http://schemas.openxmlformats.org/spreadsheetml/2006/main">
  <c r="W15" i="5" l="1"/>
  <c r="W14" i="5"/>
  <c r="W13" i="5"/>
  <c r="W12" i="5"/>
  <c r="W11" i="5"/>
  <c r="W10" i="5"/>
  <c r="W9" i="5"/>
  <c r="W8" i="5"/>
  <c r="W7" i="5"/>
  <c r="W6" i="5"/>
  <c r="W5" i="5"/>
  <c r="W4" i="5"/>
</calcChain>
</file>

<file path=xl/sharedStrings.xml><?xml version="1.0" encoding="utf-8"?>
<sst xmlns="http://schemas.openxmlformats.org/spreadsheetml/2006/main" count="651" uniqueCount="109">
  <si>
    <t>Grupo decílico</t>
  </si>
  <si>
    <t>Mínimo</t>
  </si>
  <si>
    <t>Máximo</t>
  </si>
  <si>
    <t>Población</t>
  </si>
  <si>
    <t>% de población</t>
  </si>
  <si>
    <t>Ingresos en miles de pesos</t>
  </si>
  <si>
    <t>% de la suma de ingresos</t>
  </si>
  <si>
    <t>Promedio de horas semanales trabajadas</t>
  </si>
  <si>
    <t>Media</t>
  </si>
  <si>
    <t>10.0%</t>
  </si>
  <si>
    <t>10.1%</t>
  </si>
  <si>
    <t>Ocupados con ingresos</t>
  </si>
  <si>
    <t>100.0%</t>
  </si>
  <si>
    <t>Ocupados sin ingresos</t>
  </si>
  <si>
    <t>Total</t>
  </si>
  <si>
    <t>1er. trimestre de 2022</t>
  </si>
  <si>
    <t>Población ocupada con ingresos</t>
  </si>
  <si>
    <t>Población ocupada sin ingresos</t>
  </si>
  <si>
    <t>4to. trimestre de 2021</t>
  </si>
  <si>
    <t>3er. trimestre de 2021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</si>
  <si>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</si>
  <si>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</si>
  <si>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</si>
  <si>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</si>
  <si>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</si>
  <si>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</si>
  <si>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</si>
  <si>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</si>
  <si>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</si>
  <si>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</si>
  <si>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</si>
  <si>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</si>
  <si>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</si>
  <si>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</si>
  <si>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</si>
  <si>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</si>
  <si>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</si>
  <si>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</si>
  <si>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</si>
  <si>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</si>
  <si>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</si>
  <si>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</si>
  <si>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</si>
  <si>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</si>
  <si>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</si>
  <si>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</si>
  <si>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r>
      <rPr>
        <b/>
        <sz val="8"/>
        <color theme="1"/>
        <rFont val="Arial"/>
        <family val="2"/>
      </rP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</si>
  <si>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Archivo</t>
  </si>
  <si>
    <t>ETOI_I_IOPP_D</t>
  </si>
  <si>
    <t xml:space="preserve">Área Temática </t>
  </si>
  <si>
    <t xml:space="preserve">Tema </t>
  </si>
  <si>
    <t>Subtema</t>
  </si>
  <si>
    <t>No corresponde</t>
  </si>
  <si>
    <t>Serie</t>
  </si>
  <si>
    <t>Ingreso medio de la ocupación principal</t>
  </si>
  <si>
    <t>Objetivo</t>
  </si>
  <si>
    <t>Presentar un análisis del ingreso de la ocupación principal por deciles de la población ocupada</t>
  </si>
  <si>
    <t xml:space="preserve">Variable 1 </t>
  </si>
  <si>
    <t>Deciles de ingresos</t>
  </si>
  <si>
    <t xml:space="preserve">Definición operativa </t>
  </si>
  <si>
    <t>Agrupación de la población ocupada en diez partes iguales según escala del ingreso de la ocupación principal</t>
  </si>
  <si>
    <t>Unidad de medida</t>
  </si>
  <si>
    <t>No aplica</t>
  </si>
  <si>
    <t>Método de cálculo (formula)</t>
  </si>
  <si>
    <t xml:space="preserve">División en diez partes de la población ocupada ordenada por ingreso de la ocupación principal </t>
  </si>
  <si>
    <t>Periodicidad de recepción (información secundaria)</t>
  </si>
  <si>
    <t>Periodicidad de recolección (información primaria)</t>
  </si>
  <si>
    <t>Trimestral</t>
  </si>
  <si>
    <t xml:space="preserve">Periodicidad de difusión </t>
  </si>
  <si>
    <t>Fuente</t>
  </si>
  <si>
    <t>2do. trimestre de 2022</t>
  </si>
  <si>
    <t>Deciles de ingreso de la ocupación principal de la población ocupada (ocupados remunerados). Ciudad de Buenos Aires. 1er. trimestre de 2020/4to. trimestre de 2020</t>
  </si>
  <si>
    <t>Deciles de ingreso de la ocupación principal de la población ocupada (ocupados remunerados). Ciudad de Buenos Aires. 1er. trimestre de 2021/4to. trimestre de 2021</t>
  </si>
  <si>
    <t>Deciles de ingreso de la ocupación principal de la población ocupada (ocupados remunerados). Ciudad de Buenos Aires. 1er. trimestre de 2015/4to. trimestre de 2015</t>
  </si>
  <si>
    <t>Deciles de ingreso de la ocupación principal de la población ocupada (ocupados remunerados). Ciudad de Buenos Aires. 1er. trimestre de 2016/4to. trimestre de 2016</t>
  </si>
  <si>
    <t>Deciles de ingreso de la ocupación principal de la población ocupada (ocupados remunerados). Ciudad de Buenos Aires. 1er. trimestre de 2017/4to. trimestre de 2017</t>
  </si>
  <si>
    <t>Deciles de ingreso de la ocupación principal de la población ocupada (ocupados remunerados). Ciudad de Buenos Aires. 1er. trimestre de 2018/4to. trimestre de 2018</t>
  </si>
  <si>
    <t>Deciles de ingreso de la ocupación principal de la población ocupada (ocupados remunerados). Ciudad de Buenos Aires. 1er. trimestre de 2019/4to. trimestre de 2019</t>
  </si>
  <si>
    <t>Ficha técnica</t>
  </si>
  <si>
    <t>Población ocupada con ingresos (1)</t>
  </si>
  <si>
    <t>(1) La suma del porcentaje de población ocupada por decil corresponde al total de población ocupada con ingresos.</t>
  </si>
  <si>
    <t>3er. trimestre de 2022</t>
  </si>
  <si>
    <t>% Población</t>
  </si>
  <si>
    <t>Ingresos</t>
  </si>
  <si>
    <t>Promedio de horas semanales trabajadas en la semana de referencia</t>
  </si>
  <si>
    <t>Deciles de ingreso de la ocupación principal de la población ocupada (ocupados remunerados). Ciudad de Buenos Aires. 1er. trimestre de 2022/4to. trimestre de 2022</t>
  </si>
  <si>
    <t>4to. trimestre de 2022</t>
  </si>
  <si>
    <t>Ocupación e Ingresos</t>
  </si>
  <si>
    <t>1er. trimestre de 2023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</si>
  <si>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</si>
  <si>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2do. trimestre de 2023</t>
  </si>
  <si>
    <t>3er. trimestre de 2023</t>
  </si>
  <si>
    <t>Deciles de ingreso de la ocupación principal de la población ocupada (ocupados remunerados). Ciudad de Buenos Aires. 1er. trimestre de 2023/4to. trimestre de 2023</t>
  </si>
  <si>
    <t>4to. trimestre de 2023</t>
  </si>
  <si>
    <t>1er.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</si>
  <si>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</si>
  <si>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</si>
  <si>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r>
      <rPr>
        <b/>
        <sz val="8"/>
        <color theme="1"/>
        <rFont val="Arial"/>
        <family val="2"/>
      </rPr>
      <t>Fuente:</t>
    </r>
    <r>
      <rPr>
        <sz val="8"/>
        <color rgb="FF000000"/>
        <rFont val="Arial"/>
        <family val="2"/>
      </rPr>
      <t xml:space="preserve"> Dirección General de Estadística y Censos (Ministerio de Hacienda y Finanzas GCBA). ETOI.</t>
    </r>
  </si>
  <si>
    <t>2do. trimestre de 2024</t>
  </si>
  <si>
    <t>3er. trimestre de 2024</t>
  </si>
  <si>
    <t>4to. trimestre de 2024</t>
  </si>
  <si>
    <t>Deciles de ingreso de la ocupación principal de la población ocupada (ocupados remunerados). Ciudad de Buenos Aires. 1er. trimestre de 2024/4to. trimestre de 2024</t>
  </si>
  <si>
    <t>1er. trimestre de 2025</t>
  </si>
  <si>
    <t>2do. trimestre de 2025</t>
  </si>
  <si>
    <t xml:space="preserve">FICHA TÉCNICA </t>
  </si>
  <si>
    <t>3er. trimestre de 2025</t>
  </si>
  <si>
    <t>4to. trimestre de 2025</t>
  </si>
  <si>
    <t>Deciles de ingreso de la ocupación principal de la población ocupada (ocupados remunerados). Ciudad de Buenos Aires. 1er. trimestre de 2025/4to. trimestre de 2025</t>
  </si>
  <si>
    <t>Deciles de ingreso de la ocupación principal de la población ocupada (ocupados remunerados). Ciudad de Buenos Aires. 1er. trimestre de 2015/4to.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</si>
</sst>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-* #,##0\ _€_-;\-* #,##0\ _€_-;_-* &quot;-&quot;??\ _€_-;_-@"/>
    <numFmt numFmtId="168" formatCode="0.0%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16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3" fontId="23" fillId="0" borderId="50" applyFill="0" applyProtection="0">
      <alignment horizontal="left" wrapText="1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4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5" fontId="6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165" fontId="6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left" wrapText="1"/>
    </xf>
    <xf numFmtId="3" fontId="5" fillId="0" borderId="9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166" fontId="5" fillId="0" borderId="3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left" wrapText="1"/>
    </xf>
    <xf numFmtId="3" fontId="6" fillId="0" borderId="12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right" wrapText="1"/>
    </xf>
    <xf numFmtId="4" fontId="5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vertical="center" wrapText="1"/>
    </xf>
    <xf numFmtId="3" fontId="7" fillId="0" borderId="0" xfId="0" applyNumberFormat="1" applyFont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vertical="center" wrapText="1"/>
    </xf>
    <xf numFmtId="0" fontId="6" fillId="0" borderId="0" xfId="0" applyFont="1"/>
    <xf numFmtId="2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right" wrapText="1"/>
    </xf>
    <xf numFmtId="0" fontId="5" fillId="0" borderId="7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167" fontId="5" fillId="0" borderId="4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6" fontId="5" fillId="0" borderId="4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right" wrapText="1"/>
    </xf>
    <xf numFmtId="165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6" fontId="6" fillId="0" borderId="1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0" xfId="0" applyFont="1"/>
    <xf numFmtId="0" fontId="12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top" wrapText="1"/>
    </xf>
    <xf numFmtId="0" fontId="12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1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29" xfId="0" applyFont="1" applyBorder="1" applyAlignment="1">
      <alignment horizontal="right" wrapText="1"/>
    </xf>
    <xf numFmtId="3" fontId="6" fillId="0" borderId="30" xfId="0" applyNumberFormat="1" applyFont="1" applyBorder="1" applyAlignment="1">
      <alignment wrapText="1"/>
    </xf>
    <xf numFmtId="3" fontId="6" fillId="0" borderId="29" xfId="0" applyNumberFormat="1" applyFont="1" applyBorder="1" applyAlignment="1">
      <alignment wrapText="1"/>
    </xf>
    <xf numFmtId="3" fontId="5" fillId="0" borderId="31" xfId="0" applyNumberFormat="1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19" fillId="0" borderId="0" xfId="0" applyFont="1"/>
    <xf numFmtId="0" fontId="21" fillId="0" borderId="0" xfId="1" applyAlignment="1"/>
    <xf numFmtId="0" fontId="21" fillId="0" borderId="0" xfId="1" applyBorder="1" applyAlignment="1"/>
    <xf numFmtId="0" fontId="21" fillId="0" borderId="0" xfId="1" applyBorder="1" applyAlignment="1">
      <alignment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wrapText="1"/>
    </xf>
    <xf numFmtId="3" fontId="6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 wrapText="1"/>
    </xf>
    <xf numFmtId="0" fontId="5" fillId="0" borderId="35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7" xfId="0" applyFont="1" applyBorder="1" applyAlignment="1">
      <alignment horizontal="right" wrapText="1"/>
    </xf>
    <xf numFmtId="3" fontId="23" fillId="0" borderId="38" xfId="2" applyNumberFormat="1" applyFont="1" applyBorder="1" applyAlignment="1">
      <alignment vertical="center" wrapText="1"/>
    </xf>
    <xf numFmtId="3" fontId="23" fillId="0" borderId="39" xfId="2" applyNumberFormat="1" applyFont="1" applyBorder="1" applyAlignment="1">
      <alignment vertical="center" wrapText="1"/>
    </xf>
    <xf numFmtId="166" fontId="24" fillId="0" borderId="40" xfId="3" applyNumberFormat="1" applyFont="1" applyBorder="1" applyAlignment="1">
      <alignment horizontal="right" vertical="center"/>
    </xf>
    <xf numFmtId="3" fontId="23" fillId="0" borderId="38" xfId="2" applyNumberFormat="1" applyFont="1" applyFill="1" applyBorder="1" applyAlignment="1">
      <alignment vertical="center" wrapText="1"/>
    </xf>
    <xf numFmtId="3" fontId="23" fillId="0" borderId="39" xfId="2" applyNumberFormat="1" applyFont="1" applyFill="1" applyBorder="1" applyAlignment="1">
      <alignment vertical="center" wrapText="1"/>
    </xf>
    <xf numFmtId="3" fontId="25" fillId="0" borderId="41" xfId="2" applyNumberFormat="1" applyFont="1" applyBorder="1" applyAlignment="1">
      <alignment vertical="center" wrapText="1"/>
    </xf>
    <xf numFmtId="3" fontId="25" fillId="0" borderId="42" xfId="2" applyNumberFormat="1" applyFont="1" applyBorder="1" applyAlignment="1">
      <alignment vertical="center" wrapText="1"/>
    </xf>
    <xf numFmtId="166" fontId="26" fillId="0" borderId="43" xfId="3" applyNumberFormat="1" applyFont="1" applyBorder="1" applyAlignment="1">
      <alignment horizontal="right" vertical="center"/>
    </xf>
    <xf numFmtId="166" fontId="24" fillId="0" borderId="43" xfId="3" applyNumberFormat="1" applyFont="1" applyBorder="1" applyAlignment="1">
      <alignment horizontal="right" vertical="center"/>
    </xf>
    <xf numFmtId="3" fontId="23" fillId="0" borderId="44" xfId="2" applyNumberFormat="1" applyFont="1" applyBorder="1" applyAlignment="1">
      <alignment vertical="center" wrapText="1"/>
    </xf>
    <xf numFmtId="3" fontId="23" fillId="0" borderId="45" xfId="2" applyNumberFormat="1" applyFont="1" applyBorder="1" applyAlignment="1">
      <alignment vertical="center" wrapText="1"/>
    </xf>
    <xf numFmtId="166" fontId="24" fillId="0" borderId="46" xfId="3" applyNumberFormat="1" applyFont="1" applyBorder="1" applyAlignment="1">
      <alignment horizontal="right" vertical="center"/>
    </xf>
    <xf numFmtId="3" fontId="25" fillId="0" borderId="47" xfId="2" applyNumberFormat="1" applyFont="1" applyBorder="1" applyAlignment="1">
      <alignment vertical="center" wrapText="1"/>
    </xf>
    <xf numFmtId="3" fontId="25" fillId="0" borderId="48" xfId="2" applyNumberFormat="1" applyFont="1" applyBorder="1" applyAlignment="1">
      <alignment vertical="center" wrapText="1"/>
    </xf>
    <xf numFmtId="166" fontId="26" fillId="0" borderId="49" xfId="3" applyNumberFormat="1" applyFont="1" applyBorder="1" applyAlignment="1">
      <alignment horizontal="right" vertical="center"/>
    </xf>
    <xf numFmtId="4" fontId="23" fillId="0" borderId="61" xfId="5" applyNumberFormat="1" applyFont="1" applyBorder="1" applyAlignment="1">
      <alignment horizontal="left" vertical="top" wrapText="1"/>
    </xf>
    <xf numFmtId="4" fontId="23" fillId="0" borderId="60" xfId="5" applyNumberFormat="1" applyFont="1" applyBorder="1" applyAlignment="1">
      <alignment horizontal="left" vertical="top" wrapText="1"/>
    </xf>
    <xf numFmtId="3" fontId="23" fillId="0" borderId="45" xfId="5" applyNumberFormat="1" applyFont="1" applyBorder="1" applyAlignment="1">
      <alignment vertical="center" wrapText="1"/>
    </xf>
    <xf numFmtId="3" fontId="23" fillId="0" borderId="44" xfId="5" applyNumberFormat="1" applyFont="1" applyBorder="1" applyAlignment="1">
      <alignment vertical="center" wrapText="1"/>
    </xf>
    <xf numFmtId="3" fontId="23" fillId="0" borderId="61" xfId="5" applyNumberFormat="1" applyFont="1" applyBorder="1" applyAlignment="1">
      <alignment horizontal="center" vertical="top" wrapText="1"/>
    </xf>
    <xf numFmtId="3" fontId="23" fillId="0" borderId="60" xfId="5" applyNumberFormat="1" applyFont="1" applyBorder="1" applyAlignment="1">
      <alignment horizontal="center" vertical="top" wrapText="1"/>
    </xf>
    <xf numFmtId="164" fontId="0" fillId="0" borderId="0" xfId="0" applyNumberFormat="1"/>
    <xf numFmtId="164" fontId="0" fillId="0" borderId="0" xfId="4" applyFont="1" applyAlignment="1"/>
    <xf numFmtId="3" fontId="23" fillId="0" borderId="47" xfId="5" applyNumberFormat="1" applyFont="1" applyBorder="1" applyAlignment="1">
      <alignment vertical="center" wrapText="1"/>
    </xf>
    <xf numFmtId="3" fontId="23" fillId="0" borderId="53" xfId="5" applyNumberFormat="1" applyFont="1" applyBorder="1" applyAlignment="1">
      <alignment vertical="center" wrapText="1"/>
    </xf>
    <xf numFmtId="3" fontId="23" fillId="0" borderId="54" xfId="5" applyNumberFormat="1" applyFont="1" applyBorder="1" applyAlignment="1">
      <alignment vertical="center" wrapText="1"/>
    </xf>
    <xf numFmtId="3" fontId="23" fillId="0" borderId="38" xfId="5" applyNumberFormat="1" applyFont="1" applyBorder="1" applyAlignment="1">
      <alignment vertical="center" wrapText="1"/>
    </xf>
    <xf numFmtId="3" fontId="23" fillId="0" borderId="39" xfId="5" applyNumberFormat="1" applyFont="1" applyBorder="1" applyAlignment="1">
      <alignment vertical="center" wrapText="1"/>
    </xf>
    <xf numFmtId="3" fontId="23" fillId="0" borderId="48" xfId="5" applyNumberFormat="1" applyFont="1" applyBorder="1" applyAlignment="1">
      <alignment vertical="center" wrapText="1"/>
    </xf>
    <xf numFmtId="3" fontId="23" fillId="0" borderId="52" xfId="5" applyNumberFormat="1" applyFont="1" applyBorder="1" applyAlignment="1">
      <alignment horizontal="center" vertical="top" wrapText="1"/>
    </xf>
    <xf numFmtId="3" fontId="23" fillId="0" borderId="55" xfId="5" applyNumberFormat="1" applyFont="1" applyBorder="1" applyAlignment="1">
      <alignment horizontal="center" vertical="top" wrapText="1"/>
    </xf>
    <xf numFmtId="3" fontId="23" fillId="0" borderId="38" xfId="5" applyNumberFormat="1" applyFont="1" applyFill="1" applyBorder="1" applyAlignment="1">
      <alignment vertical="center" wrapText="1"/>
    </xf>
    <xf numFmtId="3" fontId="23" fillId="0" borderId="39" xfId="5" applyNumberFormat="1" applyFont="1" applyFill="1" applyBorder="1" applyAlignment="1">
      <alignment vertical="center" wrapText="1"/>
    </xf>
    <xf numFmtId="3" fontId="25" fillId="0" borderId="38" xfId="5" applyNumberFormat="1" applyFont="1" applyBorder="1" applyAlignment="1">
      <alignment vertical="center" wrapText="1"/>
    </xf>
    <xf numFmtId="3" fontId="25" fillId="0" borderId="39" xfId="5" applyNumberFormat="1" applyFont="1" applyBorder="1" applyAlignment="1">
      <alignment vertical="center" wrapText="1"/>
    </xf>
    <xf numFmtId="4" fontId="23" fillId="0" borderId="56" xfId="5" applyNumberFormat="1" applyFont="1" applyBorder="1" applyAlignment="1">
      <alignment horizontal="left" vertical="top" wrapText="1"/>
    </xf>
    <xf numFmtId="0" fontId="15" fillId="0" borderId="0" xfId="0" applyFont="1"/>
    <xf numFmtId="0" fontId="29" fillId="0" borderId="0" xfId="0" applyFont="1"/>
    <xf numFmtId="3" fontId="23" fillId="0" borderId="45" xfId="2" applyNumberFormat="1" applyFont="1" applyFill="1" applyBorder="1" applyAlignment="1">
      <alignment vertical="center" wrapText="1"/>
    </xf>
    <xf numFmtId="3" fontId="25" fillId="0" borderId="39" xfId="2" applyNumberFormat="1" applyFont="1" applyFill="1" applyBorder="1" applyAlignment="1">
      <alignment vertical="center" wrapText="1"/>
    </xf>
    <xf numFmtId="3" fontId="25" fillId="0" borderId="48" xfId="2" applyNumberFormat="1" applyFont="1" applyFill="1" applyBorder="1" applyAlignment="1">
      <alignment vertical="center" wrapText="1"/>
    </xf>
    <xf numFmtId="4" fontId="25" fillId="0" borderId="58" xfId="5" applyNumberFormat="1" applyFont="1" applyBorder="1" applyAlignment="1">
      <alignment horizontal="center" wrapText="1"/>
    </xf>
    <xf numFmtId="4" fontId="25" fillId="0" borderId="38" xfId="5" applyNumberFormat="1" applyFont="1" applyBorder="1" applyAlignment="1">
      <alignment horizontal="center" wrapText="1"/>
    </xf>
    <xf numFmtId="4" fontId="25" fillId="0" borderId="39" xfId="5" applyNumberFormat="1" applyFont="1" applyBorder="1" applyAlignment="1">
      <alignment horizontal="center" wrapText="1"/>
    </xf>
    <xf numFmtId="4" fontId="25" fillId="0" borderId="59" xfId="5" applyNumberFormat="1" applyFont="1" applyBorder="1" applyAlignment="1">
      <alignment horizontal="center" wrapText="1"/>
    </xf>
    <xf numFmtId="4" fontId="25" fillId="0" borderId="51" xfId="5" applyNumberFormat="1" applyFont="1" applyBorder="1" applyAlignment="1">
      <alignment horizontal="center" wrapText="1"/>
    </xf>
    <xf numFmtId="4" fontId="30" fillId="0" borderId="57" xfId="5" applyNumberFormat="1" applyFont="1" applyBorder="1" applyAlignment="1">
      <alignment horizontal="center" wrapText="1"/>
    </xf>
    <xf numFmtId="0" fontId="21" fillId="0" borderId="0" xfId="1" applyAlignment="1">
      <alignment horizontal="right" vertical="center" wrapText="1"/>
    </xf>
    <xf numFmtId="168" fontId="6" fillId="0" borderId="4" xfId="12" applyNumberFormat="1" applyFont="1" applyBorder="1" applyAlignment="1">
      <alignment wrapText="1"/>
    </xf>
    <xf numFmtId="168" fontId="6" fillId="0" borderId="6" xfId="12" applyNumberFormat="1" applyFont="1" applyBorder="1" applyAlignment="1">
      <alignment wrapText="1"/>
    </xf>
    <xf numFmtId="168" fontId="5" fillId="0" borderId="2" xfId="12" applyNumberFormat="1" applyFont="1" applyBorder="1" applyAlignment="1">
      <alignment wrapText="1"/>
    </xf>
    <xf numFmtId="168" fontId="5" fillId="0" borderId="8" xfId="12" applyNumberFormat="1" applyFont="1" applyBorder="1" applyAlignment="1">
      <alignment horizontal="right" wrapText="1"/>
    </xf>
    <xf numFmtId="168" fontId="6" fillId="0" borderId="0" xfId="12" applyNumberFormat="1" applyFont="1" applyBorder="1" applyAlignment="1">
      <alignment horizontal="right" wrapText="1"/>
    </xf>
    <xf numFmtId="168" fontId="5" fillId="0" borderId="2" xfId="12" applyNumberFormat="1" applyFont="1" applyBorder="1" applyAlignment="1">
      <alignment horizontal="right" wrapText="1"/>
    </xf>
    <xf numFmtId="168" fontId="6" fillId="0" borderId="4" xfId="13" applyNumberFormat="1" applyFont="1" applyBorder="1" applyAlignment="1">
      <alignment wrapText="1"/>
    </xf>
    <xf numFmtId="168" fontId="6" fillId="0" borderId="6" xfId="13" applyNumberFormat="1" applyFont="1" applyBorder="1" applyAlignment="1">
      <alignment wrapText="1"/>
    </xf>
    <xf numFmtId="168" fontId="5" fillId="0" borderId="2" xfId="13" applyNumberFormat="1" applyFont="1" applyBorder="1" applyAlignment="1">
      <alignment wrapText="1"/>
    </xf>
    <xf numFmtId="168" fontId="5" fillId="0" borderId="8" xfId="13" applyNumberFormat="1" applyFont="1" applyBorder="1" applyAlignment="1">
      <alignment horizontal="right" wrapText="1"/>
    </xf>
    <xf numFmtId="168" fontId="6" fillId="0" borderId="0" xfId="13" applyNumberFormat="1" applyFont="1" applyBorder="1" applyAlignment="1">
      <alignment horizontal="right" wrapText="1"/>
    </xf>
    <xf numFmtId="168" fontId="5" fillId="0" borderId="2" xfId="13" applyNumberFormat="1" applyFont="1" applyBorder="1" applyAlignment="1">
      <alignment horizontal="right" wrapText="1"/>
    </xf>
    <xf numFmtId="0" fontId="5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5" fillId="0" borderId="5" xfId="0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29" fillId="0" borderId="0" xfId="0" applyFont="1" applyAlignment="1">
      <alignment horizontal="left" wrapText="1"/>
    </xf>
    <xf numFmtId="3" fontId="6" fillId="0" borderId="62" xfId="0" applyNumberFormat="1" applyFont="1" applyBorder="1" applyAlignment="1">
      <alignment wrapText="1"/>
    </xf>
    <xf numFmtId="3" fontId="5" fillId="0" borderId="62" xfId="0" applyNumberFormat="1" applyFont="1" applyBorder="1" applyAlignment="1">
      <alignment wrapText="1"/>
    </xf>
    <xf numFmtId="168" fontId="0" fillId="0" borderId="0" xfId="0" applyNumberFormat="1"/>
    <xf numFmtId="166" fontId="5" fillId="0" borderId="2" xfId="12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center" vertical="center"/>
    </xf>
    <xf numFmtId="168" fontId="23" fillId="0" borderId="6" xfId="12" applyNumberFormat="1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/>
    <xf numFmtId="0" fontId="31" fillId="0" borderId="0" xfId="0" applyFont="1" applyAlignment="1">
      <alignment horizontal="left" wrapText="1"/>
    </xf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wrapText="1"/>
    </xf>
    <xf numFmtId="0" fontId="17" fillId="0" borderId="26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6" fillId="0" borderId="26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/>
  </cellXfs>
  <cellStyles count="14">
    <cellStyle name="Hipervínculo" xfId="1" builtinId="8"/>
    <cellStyle name="Millares" xfId="4" builtinId="3"/>
    <cellStyle name="Normal" xfId="0" builtinId="0"/>
    <cellStyle name="Normal 2" xfId="6" xr:uid="{00000000-0005-0000-0000-000003000000}"/>
    <cellStyle name="Normal 3" xfId="7" xr:uid="{00000000-0005-0000-0000-000004000000}"/>
    <cellStyle name="Normal 3 2" xfId="8" xr:uid="{00000000-0005-0000-0000-000005000000}"/>
    <cellStyle name="Normal 4" xfId="9" xr:uid="{00000000-0005-0000-0000-000006000000}"/>
    <cellStyle name="Normal 5" xfId="2" xr:uid="{00000000-0005-0000-0000-000007000000}"/>
    <cellStyle name="Normal 6" xfId="5" xr:uid="{00000000-0005-0000-0000-000008000000}"/>
    <cellStyle name="Normal 99" xfId="10" xr:uid="{00000000-0005-0000-0000-000009000000}"/>
    <cellStyle name="Normal_IOPH_NETO" xfId="3" xr:uid="{00000000-0005-0000-0000-00000A000000}"/>
    <cellStyle name="Porcentaje 2" xfId="11" xr:uid="{00000000-0005-0000-0000-00000B000000}"/>
    <cellStyle name="Porcentaje 3" xfId="12" xr:uid="{00000000-0005-0000-0000-00000C000000}"/>
    <cellStyle name="Porcentaje 3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1"/>
  <sheetViews>
    <sheetView tabSelected="1" workbookViewId="0">
      <selection sqref="A1:H1"/>
    </sheetView>
  </sheetViews>
  <sheetFormatPr baseColWidth="10" defaultColWidth="14.44140625" defaultRowHeight="14.4" x14ac:dyDescent="0.3"/>
  <cols>
    <col min="1" max="5" width="11.44140625" customWidth="1"/>
    <col min="6" max="6" width="14.6640625" customWidth="1"/>
    <col min="7" max="25" width="11.44140625" customWidth="1"/>
  </cols>
  <sheetData>
    <row r="1" spans="1:8" ht="30" customHeight="1" x14ac:dyDescent="0.3">
      <c r="A1" s="225" t="s">
        <v>108</v>
      </c>
      <c r="B1" s="226"/>
      <c r="C1" s="226"/>
      <c r="D1" s="226"/>
      <c r="E1" s="226"/>
      <c r="F1" s="226"/>
      <c r="G1" s="226"/>
      <c r="H1" s="226"/>
    </row>
    <row r="2" spans="1:8" ht="17.399999999999999" customHeight="1" x14ac:dyDescent="0.3">
      <c r="A2" s="200">
        <v>2025</v>
      </c>
      <c r="B2" s="189"/>
      <c r="C2" s="189"/>
      <c r="D2" s="189"/>
      <c r="E2" s="189"/>
      <c r="F2" s="189"/>
      <c r="G2" s="189"/>
      <c r="H2" s="189"/>
    </row>
    <row r="3" spans="1:8" ht="16.2" customHeight="1" x14ac:dyDescent="0.3">
      <c r="A3" s="200">
        <v>2024</v>
      </c>
      <c r="B3" s="189"/>
      <c r="C3" s="189"/>
      <c r="D3" s="189"/>
      <c r="E3" s="189"/>
      <c r="F3" s="189"/>
      <c r="G3" s="189"/>
      <c r="H3" s="189"/>
    </row>
    <row r="4" spans="1:8" ht="15.6" customHeight="1" x14ac:dyDescent="0.3">
      <c r="A4" s="200">
        <v>2023</v>
      </c>
      <c r="B4" s="189"/>
      <c r="C4" s="189"/>
      <c r="D4" s="189"/>
      <c r="E4" s="189"/>
      <c r="F4" s="189"/>
      <c r="G4" s="189"/>
      <c r="H4" s="189"/>
    </row>
    <row r="5" spans="1:8" ht="15" customHeight="1" x14ac:dyDescent="0.3">
      <c r="A5" s="139">
        <v>2022</v>
      </c>
      <c r="B5" s="16"/>
      <c r="C5" s="16"/>
      <c r="D5" s="16"/>
      <c r="E5" s="17"/>
      <c r="F5" s="16"/>
      <c r="G5" s="17"/>
      <c r="H5" s="16"/>
    </row>
    <row r="6" spans="1:8" ht="16.8" customHeight="1" x14ac:dyDescent="0.3">
      <c r="A6" s="138">
        <v>2021</v>
      </c>
    </row>
    <row r="7" spans="1:8" ht="16.2" customHeight="1" x14ac:dyDescent="0.3">
      <c r="A7" s="137">
        <v>2020</v>
      </c>
    </row>
    <row r="8" spans="1:8" ht="16.2" customHeight="1" x14ac:dyDescent="0.3">
      <c r="A8" s="137">
        <v>2019</v>
      </c>
    </row>
    <row r="9" spans="1:8" ht="16.8" customHeight="1" x14ac:dyDescent="0.3">
      <c r="A9" s="137">
        <v>2018</v>
      </c>
    </row>
    <row r="10" spans="1:8" ht="16.2" customHeight="1" x14ac:dyDescent="0.3">
      <c r="A10" s="137">
        <v>2017</v>
      </c>
    </row>
    <row r="11" spans="1:8" ht="16.8" customHeight="1" x14ac:dyDescent="0.3">
      <c r="A11" s="137">
        <v>2016</v>
      </c>
    </row>
    <row r="12" spans="1:8" ht="17.399999999999999" customHeight="1" x14ac:dyDescent="0.3">
      <c r="A12" s="137">
        <v>2015</v>
      </c>
    </row>
    <row r="13" spans="1:8" ht="19.2" customHeight="1" x14ac:dyDescent="0.3">
      <c r="A13" s="137" t="s">
        <v>78</v>
      </c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51" spans="1:8" x14ac:dyDescent="0.3">
      <c r="A51" s="1"/>
      <c r="B51" s="1"/>
      <c r="C51" s="1"/>
      <c r="D51" s="1"/>
      <c r="E51" s="1"/>
      <c r="F51" s="1"/>
      <c r="G51" s="1"/>
      <c r="H51" s="1"/>
    </row>
    <row r="52" spans="1:8" x14ac:dyDescent="0.3">
      <c r="A52" s="47"/>
      <c r="B52" s="48"/>
      <c r="C52" s="48"/>
      <c r="D52" s="48"/>
      <c r="E52" s="49"/>
      <c r="F52" s="48"/>
      <c r="G52" s="50"/>
      <c r="H52" s="48"/>
    </row>
    <row r="68" spans="1:8" x14ac:dyDescent="0.3">
      <c r="A68" s="47"/>
      <c r="B68" s="48"/>
      <c r="C68" s="48"/>
      <c r="D68" s="48"/>
      <c r="E68" s="49"/>
      <c r="F68" s="48"/>
      <c r="G68" s="50"/>
      <c r="H68" s="48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100" spans="1:8" x14ac:dyDescent="0.3">
      <c r="A100" s="47"/>
      <c r="B100" s="48"/>
      <c r="C100" s="48"/>
      <c r="D100" s="48"/>
      <c r="E100" s="49"/>
      <c r="F100" s="48"/>
      <c r="G100" s="50"/>
      <c r="H100" s="48"/>
    </row>
    <row r="116" spans="1:9" x14ac:dyDescent="0.3">
      <c r="A116" s="47"/>
      <c r="B116" s="48"/>
      <c r="C116" s="48"/>
      <c r="D116" s="48"/>
      <c r="E116" s="49"/>
      <c r="F116" s="48"/>
      <c r="G116" s="50"/>
      <c r="H116" s="48"/>
    </row>
    <row r="121" spans="1:9" x14ac:dyDescent="0.3">
      <c r="I121" s="52"/>
    </row>
    <row r="122" spans="1:9" x14ac:dyDescent="0.3">
      <c r="I122" s="52"/>
    </row>
    <row r="123" spans="1:9" x14ac:dyDescent="0.3">
      <c r="I123" s="52"/>
    </row>
    <row r="124" spans="1:9" x14ac:dyDescent="0.3">
      <c r="I124" s="52"/>
    </row>
    <row r="125" spans="1:9" x14ac:dyDescent="0.3">
      <c r="I125" s="52"/>
    </row>
    <row r="126" spans="1:9" x14ac:dyDescent="0.3">
      <c r="I126" s="52"/>
    </row>
    <row r="127" spans="1:9" x14ac:dyDescent="0.3">
      <c r="I127" s="52"/>
    </row>
    <row r="128" spans="1:9" x14ac:dyDescent="0.3">
      <c r="I128" s="52"/>
    </row>
    <row r="129" spans="1:9" x14ac:dyDescent="0.3">
      <c r="I129" s="52"/>
    </row>
    <row r="130" spans="1:9" x14ac:dyDescent="0.3">
      <c r="I130" s="52"/>
    </row>
    <row r="131" spans="1:9" x14ac:dyDescent="0.3">
      <c r="I131" s="52"/>
    </row>
    <row r="132" spans="1:9" x14ac:dyDescent="0.3">
      <c r="A132" s="1"/>
      <c r="B132" s="1"/>
      <c r="C132" s="1"/>
      <c r="D132" s="1"/>
      <c r="E132" s="1"/>
      <c r="F132" s="1"/>
      <c r="G132" s="1"/>
      <c r="H132" s="1"/>
      <c r="I132" s="52"/>
    </row>
    <row r="133" spans="1:9" x14ac:dyDescent="0.3">
      <c r="I133" s="52"/>
    </row>
    <row r="148" spans="1:8" x14ac:dyDescent="0.3">
      <c r="A148" s="1"/>
      <c r="B148" s="1"/>
      <c r="C148" s="1"/>
      <c r="D148" s="1"/>
      <c r="E148" s="1"/>
      <c r="F148" s="1"/>
      <c r="G148" s="1"/>
      <c r="H148" s="1"/>
    </row>
    <row r="164" spans="1:8" x14ac:dyDescent="0.3">
      <c r="A164" s="47"/>
      <c r="B164" s="48"/>
      <c r="C164" s="48"/>
      <c r="D164" s="48"/>
      <c r="E164" s="53"/>
      <c r="F164" s="48"/>
      <c r="G164" s="53"/>
      <c r="H164" s="48"/>
    </row>
    <row r="180" spans="1:8" x14ac:dyDescent="0.3">
      <c r="A180" s="1"/>
      <c r="B180" s="1"/>
      <c r="C180" s="1"/>
      <c r="D180" s="1"/>
      <c r="E180" s="1"/>
      <c r="F180" s="1"/>
      <c r="G180" s="1"/>
      <c r="H180" s="1"/>
    </row>
    <row r="196" spans="1:8" x14ac:dyDescent="0.3">
      <c r="A196" s="1"/>
      <c r="B196" s="1"/>
      <c r="C196" s="1"/>
      <c r="D196" s="1"/>
      <c r="E196" s="1"/>
      <c r="F196" s="1"/>
      <c r="G196" s="1"/>
      <c r="H196" s="1"/>
    </row>
    <row r="212" spans="1:8" x14ac:dyDescent="0.3">
      <c r="A212" s="47"/>
      <c r="B212" s="48"/>
      <c r="C212" s="48"/>
      <c r="D212" s="48"/>
      <c r="E212" s="53"/>
      <c r="F212" s="48"/>
      <c r="G212" s="53"/>
      <c r="H212" s="48"/>
    </row>
    <row r="244" spans="1:8" x14ac:dyDescent="0.3">
      <c r="A244" s="1"/>
      <c r="B244" s="1"/>
      <c r="C244" s="1"/>
      <c r="D244" s="1"/>
      <c r="E244" s="1"/>
      <c r="F244" s="1"/>
      <c r="G244" s="1"/>
      <c r="H244" s="1"/>
    </row>
    <row r="260" spans="1:25" x14ac:dyDescent="0.3">
      <c r="A260" s="1"/>
      <c r="B260" s="1"/>
      <c r="C260" s="1"/>
      <c r="D260" s="1"/>
      <c r="E260" s="1"/>
      <c r="F260" s="1"/>
      <c r="G260" s="1"/>
      <c r="H260" s="1"/>
    </row>
    <row r="263" spans="1:25" x14ac:dyDescent="0.3"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 x14ac:dyDescent="0.3"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 x14ac:dyDescent="0.3"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 x14ac:dyDescent="0.3"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 x14ac:dyDescent="0.3"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 x14ac:dyDescent="0.3"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x14ac:dyDescent="0.3"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3"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3"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3"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3"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3"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3"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x14ac:dyDescent="0.3"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x14ac:dyDescent="0.3"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x14ac:dyDescent="0.3"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 x14ac:dyDescent="0.3"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 x14ac:dyDescent="0.3"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 x14ac:dyDescent="0.3"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 x14ac:dyDescent="0.3"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x14ac:dyDescent="0.3"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x14ac:dyDescent="0.3"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 x14ac:dyDescent="0.3"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 x14ac:dyDescent="0.3"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 x14ac:dyDescent="0.3"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 x14ac:dyDescent="0.3"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 x14ac:dyDescent="0.3"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 x14ac:dyDescent="0.3"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 x14ac:dyDescent="0.3">
      <c r="A292" s="62"/>
      <c r="B292" s="62"/>
      <c r="C292" s="62"/>
      <c r="D292" s="62"/>
      <c r="E292" s="62"/>
      <c r="F292" s="62"/>
      <c r="G292" s="62"/>
      <c r="H292" s="62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 x14ac:dyDescent="0.3"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 x14ac:dyDescent="0.3"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 x14ac:dyDescent="0.3"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 x14ac:dyDescent="0.3"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 x14ac:dyDescent="0.3"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 x14ac:dyDescent="0.3"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 x14ac:dyDescent="0.3"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 x14ac:dyDescent="0.3"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 x14ac:dyDescent="0.3"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 x14ac:dyDescent="0.3"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 x14ac:dyDescent="0.3"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 x14ac:dyDescent="0.3"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 x14ac:dyDescent="0.3"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 x14ac:dyDescent="0.3"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 x14ac:dyDescent="0.3"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 x14ac:dyDescent="0.3">
      <c r="A308" s="62"/>
      <c r="B308" s="62"/>
      <c r="C308" s="62"/>
      <c r="D308" s="62"/>
      <c r="E308" s="62"/>
      <c r="F308" s="62"/>
      <c r="G308" s="62"/>
      <c r="H308" s="62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 x14ac:dyDescent="0.3"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 x14ac:dyDescent="0.3"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 x14ac:dyDescent="0.3"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 x14ac:dyDescent="0.3"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 x14ac:dyDescent="0.3"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 x14ac:dyDescent="0.3"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 x14ac:dyDescent="0.3"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 x14ac:dyDescent="0.3"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 x14ac:dyDescent="0.3"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 x14ac:dyDescent="0.3"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 x14ac:dyDescent="0.3"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 x14ac:dyDescent="0.3"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 x14ac:dyDescent="0.3"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 x14ac:dyDescent="0.3"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 x14ac:dyDescent="0.3"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 x14ac:dyDescent="0.3">
      <c r="A324" s="62"/>
      <c r="B324" s="62"/>
      <c r="C324" s="62"/>
      <c r="D324" s="62"/>
      <c r="E324" s="62"/>
      <c r="F324" s="62"/>
      <c r="G324" s="62"/>
      <c r="H324" s="62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 x14ac:dyDescent="0.3"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 x14ac:dyDescent="0.3"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 x14ac:dyDescent="0.3"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 x14ac:dyDescent="0.3"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 x14ac:dyDescent="0.3"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 x14ac:dyDescent="0.3"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 x14ac:dyDescent="0.3"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 x14ac:dyDescent="0.3"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 x14ac:dyDescent="0.3"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 x14ac:dyDescent="0.3"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 x14ac:dyDescent="0.3"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 x14ac:dyDescent="0.3"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 x14ac:dyDescent="0.3"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 x14ac:dyDescent="0.3"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 x14ac:dyDescent="0.3"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 x14ac:dyDescent="0.3">
      <c r="A340" s="62"/>
      <c r="B340" s="62"/>
      <c r="C340" s="62"/>
      <c r="D340" s="62"/>
      <c r="E340" s="62"/>
      <c r="F340" s="62"/>
      <c r="G340" s="62"/>
      <c r="H340" s="62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 x14ac:dyDescent="0.3"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 x14ac:dyDescent="0.3"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 x14ac:dyDescent="0.3"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 x14ac:dyDescent="0.3"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 x14ac:dyDescent="0.3"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 x14ac:dyDescent="0.3"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 x14ac:dyDescent="0.3"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 x14ac:dyDescent="0.3"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 x14ac:dyDescent="0.3"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 x14ac:dyDescent="0.3"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 x14ac:dyDescent="0.3"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 x14ac:dyDescent="0.3"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 x14ac:dyDescent="0.3"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 x14ac:dyDescent="0.3"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3"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3">
      <c r="A356" s="62"/>
      <c r="B356" s="62"/>
      <c r="C356" s="62"/>
      <c r="D356" s="62"/>
      <c r="E356" s="62"/>
      <c r="F356" s="62"/>
      <c r="G356" s="62"/>
      <c r="H356" s="62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3"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3"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3"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x14ac:dyDescent="0.3"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3"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 x14ac:dyDescent="0.3"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 x14ac:dyDescent="0.3"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 x14ac:dyDescent="0.3"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 x14ac:dyDescent="0.3"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 x14ac:dyDescent="0.3"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 x14ac:dyDescent="0.3"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 x14ac:dyDescent="0.3"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 x14ac:dyDescent="0.3"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 x14ac:dyDescent="0.3"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 x14ac:dyDescent="0.3"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 x14ac:dyDescent="0.3">
      <c r="A372" s="82"/>
      <c r="B372" s="82"/>
      <c r="C372" s="82"/>
      <c r="D372" s="82"/>
      <c r="E372" s="82"/>
      <c r="F372" s="82"/>
      <c r="G372" s="82"/>
      <c r="H372" s="82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 x14ac:dyDescent="0.3"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 x14ac:dyDescent="0.3"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 x14ac:dyDescent="0.3"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 x14ac:dyDescent="0.3"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 x14ac:dyDescent="0.3"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 x14ac:dyDescent="0.3"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 x14ac:dyDescent="0.3"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 x14ac:dyDescent="0.3"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 x14ac:dyDescent="0.3"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 x14ac:dyDescent="0.3"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 x14ac:dyDescent="0.3"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 x14ac:dyDescent="0.3"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 x14ac:dyDescent="0.3"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 x14ac:dyDescent="0.3"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 x14ac:dyDescent="0.3"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3">
      <c r="A388" s="62"/>
      <c r="B388" s="62"/>
      <c r="C388" s="62"/>
      <c r="D388" s="62"/>
      <c r="E388" s="62"/>
      <c r="F388" s="62"/>
      <c r="G388" s="62"/>
      <c r="H388" s="62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3"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x14ac:dyDescent="0.3"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x14ac:dyDescent="0.3"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x14ac:dyDescent="0.3"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x14ac:dyDescent="0.3"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x14ac:dyDescent="0.3"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x14ac:dyDescent="0.3"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 x14ac:dyDescent="0.3"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 x14ac:dyDescent="0.3"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 x14ac:dyDescent="0.3"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 x14ac:dyDescent="0.3"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 x14ac:dyDescent="0.3"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 x14ac:dyDescent="0.3"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 x14ac:dyDescent="0.3"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 x14ac:dyDescent="0.3"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 x14ac:dyDescent="0.3">
      <c r="A404" s="62"/>
      <c r="B404" s="62"/>
      <c r="C404" s="62"/>
      <c r="D404" s="62"/>
      <c r="E404" s="62"/>
      <c r="F404" s="62"/>
      <c r="G404" s="62"/>
      <c r="H404" s="62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 x14ac:dyDescent="0.3"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 x14ac:dyDescent="0.3"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 x14ac:dyDescent="0.3"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 x14ac:dyDescent="0.3"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 x14ac:dyDescent="0.3"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 x14ac:dyDescent="0.3"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 x14ac:dyDescent="0.3"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 x14ac:dyDescent="0.3"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 x14ac:dyDescent="0.3"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 x14ac:dyDescent="0.3"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 x14ac:dyDescent="0.3"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 x14ac:dyDescent="0.3"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 x14ac:dyDescent="0.3"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 x14ac:dyDescent="0.3"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 x14ac:dyDescent="0.3"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 x14ac:dyDescent="0.3">
      <c r="A420" s="102"/>
      <c r="B420" s="103"/>
      <c r="C420" s="104"/>
      <c r="D420" s="104"/>
      <c r="E420" s="105"/>
      <c r="F420" s="104"/>
      <c r="G420" s="105"/>
      <c r="H420" s="104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 x14ac:dyDescent="0.3"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</sheetData>
  <mergeCells count="1">
    <mergeCell ref="A1:H1"/>
  </mergeCells>
  <hyperlinks>
    <hyperlink ref="A12" location="'2015'!A1" display="'2015'!A1" xr:uid="{00000000-0004-0000-0000-000000000000}"/>
    <hyperlink ref="A11" location="'2016'!A1" display="'2016'!A1" xr:uid="{00000000-0004-0000-0000-000001000000}"/>
    <hyperlink ref="A10" location="'2017'!A1" display="'2017'!A1" xr:uid="{00000000-0004-0000-0000-000002000000}"/>
    <hyperlink ref="A9" location="'2018'!A1" display="'2018'!A1" xr:uid="{00000000-0004-0000-0000-000003000000}"/>
    <hyperlink ref="A8" location="'2019'!A1" display="'2019'!A1" xr:uid="{00000000-0004-0000-0000-000004000000}"/>
    <hyperlink ref="A7" location="'2020'!A1" display="'2020'!A1" xr:uid="{00000000-0004-0000-0000-000005000000}"/>
    <hyperlink ref="A6" location="'2021'!A1" display="'2021'!A1" xr:uid="{00000000-0004-0000-0000-000006000000}"/>
    <hyperlink ref="A5" location="'2022'!A1" display="'2022'!A1" xr:uid="{00000000-0004-0000-0000-000007000000}"/>
    <hyperlink ref="A13" location="'Ficha Tecnica'!A1" display="Ficha técnica" xr:uid="{00000000-0004-0000-0000-000008000000}"/>
    <hyperlink ref="A4" location="'2023'!A1" display="'2023'!A1" xr:uid="{00000000-0004-0000-0000-000009000000}"/>
    <hyperlink ref="A3" location="'2024'!A1" display="'2024'!A1" xr:uid="{00000000-0004-0000-0000-00000A000000}"/>
    <hyperlink ref="A2" location="'2025'!A1" display="'2025'!A1" xr:uid="{00000000-0004-0000-0000-00000B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8"/>
  <sheetViews>
    <sheetView zoomScaleNormal="100"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7" t="s">
        <v>75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37</v>
      </c>
      <c r="B2" s="233"/>
      <c r="C2" s="233"/>
      <c r="D2" s="233"/>
      <c r="E2" s="233"/>
      <c r="F2" s="233"/>
      <c r="G2" s="233"/>
      <c r="H2" s="233"/>
      <c r="I2" s="233"/>
      <c r="J2" s="233" t="s">
        <v>36</v>
      </c>
      <c r="K2" s="233"/>
      <c r="L2" s="233"/>
      <c r="M2" s="233"/>
      <c r="N2" s="233"/>
      <c r="O2" s="233"/>
      <c r="P2" s="233"/>
      <c r="Q2" s="233"/>
      <c r="R2" s="233"/>
      <c r="S2" s="233" t="s">
        <v>35</v>
      </c>
      <c r="T2" s="233"/>
      <c r="U2" s="233"/>
      <c r="V2" s="233"/>
      <c r="W2" s="233"/>
      <c r="X2" s="233"/>
      <c r="Y2" s="233"/>
      <c r="Z2" s="233"/>
      <c r="AA2" s="233"/>
      <c r="AB2" s="233" t="s">
        <v>34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92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92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8" t="s">
        <v>0</v>
      </c>
      <c r="T3" s="19" t="s">
        <v>1</v>
      </c>
      <c r="U3" s="20" t="s">
        <v>2</v>
      </c>
      <c r="V3" s="19" t="s">
        <v>3</v>
      </c>
      <c r="W3" s="20" t="s">
        <v>4</v>
      </c>
      <c r="X3" s="19" t="s">
        <v>5</v>
      </c>
      <c r="Y3" s="20" t="s">
        <v>6</v>
      </c>
      <c r="Z3" s="19" t="s">
        <v>7</v>
      </c>
      <c r="AA3" s="20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69">
        <v>1</v>
      </c>
      <c r="B4" s="70">
        <v>380</v>
      </c>
      <c r="C4" s="71">
        <v>5000</v>
      </c>
      <c r="D4" s="72">
        <v>152097</v>
      </c>
      <c r="E4" s="73">
        <v>10.1</v>
      </c>
      <c r="F4" s="72">
        <v>475833.02</v>
      </c>
      <c r="G4" s="73">
        <v>1.8</v>
      </c>
      <c r="H4" s="72">
        <v>22.179037999999998</v>
      </c>
      <c r="I4" s="71">
        <v>3128</v>
      </c>
      <c r="J4" s="63">
        <v>1</v>
      </c>
      <c r="K4" s="24">
        <v>120</v>
      </c>
      <c r="L4" s="24">
        <v>5000</v>
      </c>
      <c r="M4" s="24">
        <v>150093</v>
      </c>
      <c r="N4" s="64">
        <v>10</v>
      </c>
      <c r="O4" s="24">
        <v>464320.39799999999</v>
      </c>
      <c r="P4" s="64">
        <v>1.7</v>
      </c>
      <c r="Q4" s="24">
        <v>18</v>
      </c>
      <c r="R4" s="24">
        <v>3094</v>
      </c>
      <c r="S4" s="22">
        <v>1</v>
      </c>
      <c r="T4" s="23">
        <v>150</v>
      </c>
      <c r="U4" s="24">
        <v>5000</v>
      </c>
      <c r="V4" s="24">
        <v>147017</v>
      </c>
      <c r="W4" s="26">
        <v>10</v>
      </c>
      <c r="X4" s="24">
        <v>450932.95</v>
      </c>
      <c r="Y4" s="55">
        <v>1.6</v>
      </c>
      <c r="Z4" s="24">
        <v>20.992338</v>
      </c>
      <c r="AA4" s="24">
        <v>3067</v>
      </c>
      <c r="AB4" s="22">
        <v>1</v>
      </c>
      <c r="AC4" s="23">
        <v>200</v>
      </c>
      <c r="AD4" s="24">
        <v>5000</v>
      </c>
      <c r="AE4" s="24">
        <v>152618</v>
      </c>
      <c r="AF4" s="26">
        <v>9.9884027770505881</v>
      </c>
      <c r="AG4" s="24">
        <v>501440.05099999974</v>
      </c>
      <c r="AH4" s="55">
        <v>1.5490933459561764</v>
      </c>
      <c r="AI4" s="24">
        <v>20.466519260941229</v>
      </c>
      <c r="AJ4" s="24">
        <v>3285.5891900037986</v>
      </c>
    </row>
    <row r="5" spans="1:36" x14ac:dyDescent="0.3">
      <c r="A5" s="69">
        <v>2</v>
      </c>
      <c r="B5" s="72">
        <v>5000</v>
      </c>
      <c r="C5" s="71">
        <v>7800</v>
      </c>
      <c r="D5" s="72">
        <v>149891</v>
      </c>
      <c r="E5" s="73">
        <v>9.9</v>
      </c>
      <c r="F5" s="72">
        <v>945568.603</v>
      </c>
      <c r="G5" s="73">
        <v>3.5</v>
      </c>
      <c r="H5" s="72">
        <v>32.869281999999998</v>
      </c>
      <c r="I5" s="71">
        <v>6308</v>
      </c>
      <c r="J5" s="63">
        <v>2</v>
      </c>
      <c r="K5" s="29">
        <v>5000</v>
      </c>
      <c r="L5" s="29">
        <v>8000</v>
      </c>
      <c r="M5" s="29">
        <v>150313</v>
      </c>
      <c r="N5" s="14">
        <v>10</v>
      </c>
      <c r="O5" s="29">
        <v>977866.88</v>
      </c>
      <c r="P5" s="14">
        <v>3.5</v>
      </c>
      <c r="Q5" s="29">
        <v>31</v>
      </c>
      <c r="R5" s="29">
        <v>6506</v>
      </c>
      <c r="S5" s="27">
        <v>2</v>
      </c>
      <c r="T5" s="28">
        <v>5000</v>
      </c>
      <c r="U5" s="29">
        <v>8000</v>
      </c>
      <c r="V5" s="29">
        <v>147783</v>
      </c>
      <c r="W5" s="25">
        <v>10</v>
      </c>
      <c r="X5" s="29">
        <v>973269.14</v>
      </c>
      <c r="Y5" s="54">
        <v>3.5</v>
      </c>
      <c r="Z5" s="29">
        <v>33.398497999999996</v>
      </c>
      <c r="AA5" s="29">
        <v>6586</v>
      </c>
      <c r="AB5" s="27">
        <v>2</v>
      </c>
      <c r="AC5" s="28">
        <v>5000</v>
      </c>
      <c r="AD5" s="29">
        <v>9000</v>
      </c>
      <c r="AE5" s="29">
        <v>153037</v>
      </c>
      <c r="AF5" s="25">
        <v>10.015825104453544</v>
      </c>
      <c r="AG5" s="29">
        <v>1083093.0400000003</v>
      </c>
      <c r="AH5" s="54">
        <v>3.3459876568883162</v>
      </c>
      <c r="AI5" s="29">
        <v>33.839534493927495</v>
      </c>
      <c r="AJ5" s="29">
        <v>7077.3279664394904</v>
      </c>
    </row>
    <row r="6" spans="1:36" x14ac:dyDescent="0.3">
      <c r="A6" s="69">
        <v>3</v>
      </c>
      <c r="B6" s="72">
        <v>7800</v>
      </c>
      <c r="C6" s="71">
        <v>10000</v>
      </c>
      <c r="D6" s="72">
        <v>151262</v>
      </c>
      <c r="E6" s="73">
        <v>10</v>
      </c>
      <c r="F6" s="72">
        <v>1333938.247</v>
      </c>
      <c r="G6" s="73">
        <v>5</v>
      </c>
      <c r="H6" s="72">
        <v>36.137782999999999</v>
      </c>
      <c r="I6" s="71">
        <v>8819</v>
      </c>
      <c r="J6" s="63">
        <v>3</v>
      </c>
      <c r="K6" s="29">
        <v>8000</v>
      </c>
      <c r="L6" s="29">
        <v>10000</v>
      </c>
      <c r="M6" s="29">
        <v>149845</v>
      </c>
      <c r="N6" s="14">
        <v>10</v>
      </c>
      <c r="O6" s="29">
        <v>1392526</v>
      </c>
      <c r="P6" s="14">
        <v>5.0999999999999996</v>
      </c>
      <c r="Q6" s="29">
        <v>38</v>
      </c>
      <c r="R6" s="29">
        <v>9293</v>
      </c>
      <c r="S6" s="27">
        <v>3</v>
      </c>
      <c r="T6" s="28">
        <v>8000</v>
      </c>
      <c r="U6" s="29">
        <v>10000</v>
      </c>
      <c r="V6" s="29">
        <v>147287</v>
      </c>
      <c r="W6" s="25">
        <v>10</v>
      </c>
      <c r="X6" s="29">
        <v>1348562.2520000001</v>
      </c>
      <c r="Y6" s="54">
        <v>4.8</v>
      </c>
      <c r="Z6" s="29">
        <v>34.560061999999995</v>
      </c>
      <c r="AA6" s="29">
        <v>9156</v>
      </c>
      <c r="AB6" s="27">
        <v>3</v>
      </c>
      <c r="AC6" s="28">
        <v>9000</v>
      </c>
      <c r="AD6" s="29">
        <v>12000</v>
      </c>
      <c r="AE6" s="29">
        <v>153028</v>
      </c>
      <c r="AF6" s="25">
        <v>10.015236080714578</v>
      </c>
      <c r="AG6" s="29">
        <v>1542666.3349999997</v>
      </c>
      <c r="AH6" s="54">
        <v>4.7657424846965455</v>
      </c>
      <c r="AI6" s="29">
        <v>37.569487036427098</v>
      </c>
      <c r="AJ6" s="29">
        <v>10080.941625062078</v>
      </c>
    </row>
    <row r="7" spans="1:36" x14ac:dyDescent="0.3">
      <c r="A7" s="69">
        <v>4</v>
      </c>
      <c r="B7" s="72">
        <v>10000</v>
      </c>
      <c r="C7" s="71">
        <v>12000</v>
      </c>
      <c r="D7" s="72">
        <v>152009</v>
      </c>
      <c r="E7" s="73">
        <v>10</v>
      </c>
      <c r="F7" s="72">
        <v>1675858.29</v>
      </c>
      <c r="G7" s="73">
        <v>6.3</v>
      </c>
      <c r="H7" s="72">
        <v>41.146447000000002</v>
      </c>
      <c r="I7" s="71">
        <v>11025</v>
      </c>
      <c r="J7" s="63">
        <v>4</v>
      </c>
      <c r="K7" s="29">
        <v>10000</v>
      </c>
      <c r="L7" s="29">
        <v>13000</v>
      </c>
      <c r="M7" s="29">
        <v>150264</v>
      </c>
      <c r="N7" s="14">
        <v>10</v>
      </c>
      <c r="O7" s="29">
        <v>1796170.3019999999</v>
      </c>
      <c r="P7" s="14">
        <v>6.5</v>
      </c>
      <c r="Q7" s="29">
        <v>41</v>
      </c>
      <c r="R7" s="29">
        <v>11953</v>
      </c>
      <c r="S7" s="27">
        <v>4</v>
      </c>
      <c r="T7" s="28">
        <v>10000</v>
      </c>
      <c r="U7" s="29">
        <v>13200</v>
      </c>
      <c r="V7" s="29">
        <v>147534</v>
      </c>
      <c r="W7" s="25">
        <v>10</v>
      </c>
      <c r="X7" s="29">
        <v>1735301.3</v>
      </c>
      <c r="Y7" s="54">
        <v>6.2</v>
      </c>
      <c r="Z7" s="29">
        <v>39.659114000000002</v>
      </c>
      <c r="AA7" s="29">
        <v>11762</v>
      </c>
      <c r="AB7" s="27">
        <v>4</v>
      </c>
      <c r="AC7" s="28">
        <v>12000</v>
      </c>
      <c r="AD7" s="29">
        <v>15000</v>
      </c>
      <c r="AE7" s="29">
        <v>151979</v>
      </c>
      <c r="AF7" s="25">
        <v>9.9465820915840286</v>
      </c>
      <c r="AG7" s="29">
        <v>2033912.3999999994</v>
      </c>
      <c r="AH7" s="54">
        <v>6.2833436595549435</v>
      </c>
      <c r="AI7" s="29">
        <v>39.545744183725304</v>
      </c>
      <c r="AJ7" s="29">
        <v>13382.851578178561</v>
      </c>
    </row>
    <row r="8" spans="1:36" x14ac:dyDescent="0.3">
      <c r="A8" s="69">
        <v>5</v>
      </c>
      <c r="B8" s="72">
        <v>12000</v>
      </c>
      <c r="C8" s="71">
        <v>15000</v>
      </c>
      <c r="D8" s="72">
        <v>150687</v>
      </c>
      <c r="E8" s="73">
        <v>10</v>
      </c>
      <c r="F8" s="72">
        <v>2018089.9</v>
      </c>
      <c r="G8" s="73">
        <v>7.6</v>
      </c>
      <c r="H8" s="72">
        <v>41.917414000000001</v>
      </c>
      <c r="I8" s="71">
        <v>13393</v>
      </c>
      <c r="J8" s="63">
        <v>5</v>
      </c>
      <c r="K8" s="29">
        <v>13000</v>
      </c>
      <c r="L8" s="29">
        <v>15000</v>
      </c>
      <c r="M8" s="29">
        <v>150069</v>
      </c>
      <c r="N8" s="14">
        <v>10</v>
      </c>
      <c r="O8" s="29">
        <v>2171990.2200000002</v>
      </c>
      <c r="P8" s="14">
        <v>7.9</v>
      </c>
      <c r="Q8" s="29">
        <v>39</v>
      </c>
      <c r="R8" s="29">
        <v>14473</v>
      </c>
      <c r="S8" s="27">
        <v>5</v>
      </c>
      <c r="T8" s="28">
        <v>13200</v>
      </c>
      <c r="U8" s="29">
        <v>15000</v>
      </c>
      <c r="V8" s="29">
        <v>146876</v>
      </c>
      <c r="W8" s="25">
        <v>10</v>
      </c>
      <c r="X8" s="29">
        <v>2149046</v>
      </c>
      <c r="Y8" s="54">
        <v>7.7</v>
      </c>
      <c r="Z8" s="29">
        <v>42.526942000000005</v>
      </c>
      <c r="AA8" s="29">
        <v>14632</v>
      </c>
      <c r="AB8" s="27">
        <v>5</v>
      </c>
      <c r="AC8" s="28">
        <v>15000</v>
      </c>
      <c r="AD8" s="29">
        <v>17000</v>
      </c>
      <c r="AE8" s="29">
        <v>153279</v>
      </c>
      <c r="AF8" s="25">
        <v>10.031663298323508</v>
      </c>
      <c r="AG8" s="29">
        <v>2401614.48</v>
      </c>
      <c r="AH8" s="54">
        <v>7.4192817328825695</v>
      </c>
      <c r="AI8" s="29">
        <v>40.81088416059859</v>
      </c>
      <c r="AJ8" s="29">
        <v>15668.255142583133</v>
      </c>
    </row>
    <row r="9" spans="1:36" x14ac:dyDescent="0.3">
      <c r="A9" s="69">
        <v>6</v>
      </c>
      <c r="B9" s="72">
        <v>15000</v>
      </c>
      <c r="C9" s="71">
        <v>16500</v>
      </c>
      <c r="D9" s="72">
        <v>151310</v>
      </c>
      <c r="E9" s="73">
        <v>10</v>
      </c>
      <c r="F9" s="72">
        <v>2317130.7000000002</v>
      </c>
      <c r="G9" s="73">
        <v>8.6999999999999993</v>
      </c>
      <c r="H9" s="72">
        <v>42.157997000000002</v>
      </c>
      <c r="I9" s="71">
        <v>15314</v>
      </c>
      <c r="J9" s="63">
        <v>6</v>
      </c>
      <c r="K9" s="29">
        <v>15000</v>
      </c>
      <c r="L9" s="29">
        <v>18000</v>
      </c>
      <c r="M9" s="29">
        <v>150135</v>
      </c>
      <c r="N9" s="14">
        <v>10</v>
      </c>
      <c r="O9" s="29">
        <v>2477993.7000000002</v>
      </c>
      <c r="P9" s="14">
        <v>9</v>
      </c>
      <c r="Q9" s="29">
        <v>42</v>
      </c>
      <c r="R9" s="29">
        <v>16505</v>
      </c>
      <c r="S9" s="27">
        <v>6</v>
      </c>
      <c r="T9" s="28">
        <v>15000</v>
      </c>
      <c r="U9" s="29">
        <v>18500</v>
      </c>
      <c r="V9" s="29">
        <v>147150</v>
      </c>
      <c r="W9" s="25">
        <v>10</v>
      </c>
      <c r="X9" s="29">
        <v>2491858.642</v>
      </c>
      <c r="Y9" s="54">
        <v>8.9</v>
      </c>
      <c r="Z9" s="29">
        <v>41.563707999999998</v>
      </c>
      <c r="AA9" s="29">
        <v>16934</v>
      </c>
      <c r="AB9" s="27">
        <v>6</v>
      </c>
      <c r="AC9" s="28">
        <v>17000</v>
      </c>
      <c r="AD9" s="29">
        <v>20000</v>
      </c>
      <c r="AE9" s="29">
        <v>152445</v>
      </c>
      <c r="AF9" s="25">
        <v>9.9770804318460264</v>
      </c>
      <c r="AG9" s="29">
        <v>2887034.65</v>
      </c>
      <c r="AH9" s="54">
        <v>8.9188850330982454</v>
      </c>
      <c r="AI9" s="29">
        <v>41.912891887423612</v>
      </c>
      <c r="AJ9" s="29">
        <v>18938.204926366885</v>
      </c>
    </row>
    <row r="10" spans="1:36" x14ac:dyDescent="0.3">
      <c r="A10" s="69">
        <v>7</v>
      </c>
      <c r="B10" s="72">
        <v>16500</v>
      </c>
      <c r="C10" s="71">
        <v>20000</v>
      </c>
      <c r="D10" s="72">
        <v>151976</v>
      </c>
      <c r="E10" s="73">
        <v>10</v>
      </c>
      <c r="F10" s="72">
        <v>2790382.4</v>
      </c>
      <c r="G10" s="73">
        <v>10.5</v>
      </c>
      <c r="H10" s="72">
        <v>41.228498000000002</v>
      </c>
      <c r="I10" s="71">
        <v>18361</v>
      </c>
      <c r="J10" s="63">
        <v>7</v>
      </c>
      <c r="K10" s="29">
        <v>18000</v>
      </c>
      <c r="L10" s="29">
        <v>20000</v>
      </c>
      <c r="M10" s="29">
        <v>150158</v>
      </c>
      <c r="N10" s="14">
        <v>10</v>
      </c>
      <c r="O10" s="29">
        <v>2900078.7</v>
      </c>
      <c r="P10" s="14">
        <v>10.5</v>
      </c>
      <c r="Q10" s="29">
        <v>42</v>
      </c>
      <c r="R10" s="29">
        <v>19314</v>
      </c>
      <c r="S10" s="27">
        <v>7</v>
      </c>
      <c r="T10" s="28">
        <v>18500</v>
      </c>
      <c r="U10" s="29">
        <v>22000</v>
      </c>
      <c r="V10" s="29">
        <v>147514</v>
      </c>
      <c r="W10" s="25">
        <v>10</v>
      </c>
      <c r="X10" s="29">
        <v>2992689.28</v>
      </c>
      <c r="Y10" s="54">
        <v>10.7</v>
      </c>
      <c r="Z10" s="29">
        <v>44.536031999999999</v>
      </c>
      <c r="AA10" s="29">
        <v>20287</v>
      </c>
      <c r="AB10" s="27">
        <v>7</v>
      </c>
      <c r="AC10" s="28">
        <v>20000</v>
      </c>
      <c r="AD10" s="29">
        <v>25000</v>
      </c>
      <c r="AE10" s="29">
        <v>152785</v>
      </c>
      <c r="AF10" s="25">
        <v>9.9993324397625045</v>
      </c>
      <c r="AG10" s="29">
        <v>3374892.9169999976</v>
      </c>
      <c r="AH10" s="54">
        <v>10.42602032010269</v>
      </c>
      <c r="AI10" s="29">
        <v>41.534874746302606</v>
      </c>
      <c r="AJ10" s="29">
        <v>22089.163968975998</v>
      </c>
    </row>
    <row r="11" spans="1:36" x14ac:dyDescent="0.3">
      <c r="A11" s="69">
        <v>8</v>
      </c>
      <c r="B11" s="72">
        <v>20000</v>
      </c>
      <c r="C11" s="71">
        <v>25000</v>
      </c>
      <c r="D11" s="72">
        <v>151114</v>
      </c>
      <c r="E11" s="73">
        <v>10</v>
      </c>
      <c r="F11" s="72">
        <v>3214595.449</v>
      </c>
      <c r="G11" s="73">
        <v>12.1</v>
      </c>
      <c r="H11" s="72">
        <v>40.103208000000002</v>
      </c>
      <c r="I11" s="71">
        <v>21273</v>
      </c>
      <c r="J11" s="63">
        <v>8</v>
      </c>
      <c r="K11" s="29">
        <v>20000</v>
      </c>
      <c r="L11" s="29">
        <v>25000</v>
      </c>
      <c r="M11" s="29">
        <v>150252</v>
      </c>
      <c r="N11" s="14">
        <v>10</v>
      </c>
      <c r="O11" s="29">
        <v>3413068.19</v>
      </c>
      <c r="P11" s="14">
        <v>12.4</v>
      </c>
      <c r="Q11" s="29">
        <v>41</v>
      </c>
      <c r="R11" s="29">
        <v>22716</v>
      </c>
      <c r="S11" s="27">
        <v>8</v>
      </c>
      <c r="T11" s="28">
        <v>22000</v>
      </c>
      <c r="U11" s="29">
        <v>28000</v>
      </c>
      <c r="V11" s="29">
        <v>147500</v>
      </c>
      <c r="W11" s="25">
        <v>10</v>
      </c>
      <c r="X11" s="29">
        <v>3638800.8229999999</v>
      </c>
      <c r="Y11" s="54">
        <v>13</v>
      </c>
      <c r="Z11" s="29">
        <v>40.906343999999997</v>
      </c>
      <c r="AA11" s="29">
        <v>24670</v>
      </c>
      <c r="AB11" s="27">
        <v>8</v>
      </c>
      <c r="AC11" s="28">
        <v>25000</v>
      </c>
      <c r="AD11" s="29">
        <v>30000</v>
      </c>
      <c r="AE11" s="29">
        <v>152993</v>
      </c>
      <c r="AF11" s="25">
        <v>10.012945432840823</v>
      </c>
      <c r="AG11" s="29">
        <v>4155616</v>
      </c>
      <c r="AH11" s="54">
        <v>12.837899727217888</v>
      </c>
      <c r="AI11" s="29">
        <v>41.759959825837164</v>
      </c>
      <c r="AJ11" s="29">
        <v>27162.131600792192</v>
      </c>
    </row>
    <row r="12" spans="1:36" x14ac:dyDescent="0.3">
      <c r="A12" s="69">
        <v>9</v>
      </c>
      <c r="B12" s="72">
        <v>25000</v>
      </c>
      <c r="C12" s="71">
        <v>32000</v>
      </c>
      <c r="D12" s="72">
        <v>151210</v>
      </c>
      <c r="E12" s="73">
        <v>10</v>
      </c>
      <c r="F12" s="72">
        <v>4158603.88</v>
      </c>
      <c r="G12" s="73">
        <v>15.6</v>
      </c>
      <c r="H12" s="72">
        <v>41.258311999999997</v>
      </c>
      <c r="I12" s="71">
        <v>27502</v>
      </c>
      <c r="J12" s="63">
        <v>9</v>
      </c>
      <c r="K12" s="29">
        <v>25000</v>
      </c>
      <c r="L12" s="29">
        <v>35000</v>
      </c>
      <c r="M12" s="29">
        <v>150081</v>
      </c>
      <c r="N12" s="14">
        <v>10</v>
      </c>
      <c r="O12" s="29">
        <v>4397164.6440000003</v>
      </c>
      <c r="P12" s="14">
        <v>15.9</v>
      </c>
      <c r="Q12" s="29">
        <v>42</v>
      </c>
      <c r="R12" s="29">
        <v>29299</v>
      </c>
      <c r="S12" s="27">
        <v>9</v>
      </c>
      <c r="T12" s="28">
        <v>28000</v>
      </c>
      <c r="U12" s="29">
        <v>35000</v>
      </c>
      <c r="V12" s="29">
        <v>146720</v>
      </c>
      <c r="W12" s="25">
        <v>10</v>
      </c>
      <c r="X12" s="29">
        <v>4448646.3640000001</v>
      </c>
      <c r="Y12" s="54">
        <v>15.9</v>
      </c>
      <c r="Z12" s="29">
        <v>42.553324999999994</v>
      </c>
      <c r="AA12" s="29">
        <v>30321</v>
      </c>
      <c r="AB12" s="27">
        <v>9</v>
      </c>
      <c r="AC12" s="28">
        <v>30000</v>
      </c>
      <c r="AD12" s="29">
        <v>40000</v>
      </c>
      <c r="AE12" s="29">
        <v>152674</v>
      </c>
      <c r="AF12" s="25">
        <v>9.9920678136485961</v>
      </c>
      <c r="AG12" s="29">
        <v>5052109.55</v>
      </c>
      <c r="AH12" s="54">
        <v>15.607427590475128</v>
      </c>
      <c r="AI12" s="29">
        <v>43.246673614259734</v>
      </c>
      <c r="AJ12" s="29">
        <v>33090.831117282578</v>
      </c>
    </row>
    <row r="13" spans="1:36" x14ac:dyDescent="0.3">
      <c r="A13" s="69">
        <v>10</v>
      </c>
      <c r="B13" s="72">
        <v>32000</v>
      </c>
      <c r="C13" s="71">
        <v>350000</v>
      </c>
      <c r="D13" s="72">
        <v>151407</v>
      </c>
      <c r="E13" s="73">
        <v>10</v>
      </c>
      <c r="F13" s="72">
        <v>7739963.3360000001</v>
      </c>
      <c r="G13" s="73">
        <v>29</v>
      </c>
      <c r="H13" s="72">
        <v>41.799638000000002</v>
      </c>
      <c r="I13" s="71">
        <v>51120</v>
      </c>
      <c r="J13" s="63">
        <v>10</v>
      </c>
      <c r="K13" s="29">
        <v>35000</v>
      </c>
      <c r="L13" s="29">
        <v>200000</v>
      </c>
      <c r="M13" s="29">
        <v>150041</v>
      </c>
      <c r="N13" s="14">
        <v>10</v>
      </c>
      <c r="O13" s="29">
        <v>7581999.2000000002</v>
      </c>
      <c r="P13" s="14">
        <v>27.5</v>
      </c>
      <c r="Q13" s="29">
        <v>42</v>
      </c>
      <c r="R13" s="29">
        <v>50533</v>
      </c>
      <c r="S13" s="30">
        <v>10</v>
      </c>
      <c r="T13" s="31">
        <v>35000</v>
      </c>
      <c r="U13" s="32">
        <v>250000</v>
      </c>
      <c r="V13" s="32">
        <v>147874</v>
      </c>
      <c r="W13" s="33">
        <v>10</v>
      </c>
      <c r="X13" s="32">
        <v>7700378.6409999998</v>
      </c>
      <c r="Y13" s="56">
        <v>27.6</v>
      </c>
      <c r="Z13" s="32">
        <v>40.901540999999995</v>
      </c>
      <c r="AA13" s="32">
        <v>52074</v>
      </c>
      <c r="AB13" s="30">
        <v>10</v>
      </c>
      <c r="AC13" s="31">
        <v>40000</v>
      </c>
      <c r="AD13" s="32">
        <v>600000</v>
      </c>
      <c r="AE13" s="32">
        <v>153114</v>
      </c>
      <c r="AF13" s="33">
        <v>10.020864529775803</v>
      </c>
      <c r="AG13" s="32">
        <v>9337526.0000000037</v>
      </c>
      <c r="AH13" s="56">
        <v>28.84631844912764</v>
      </c>
      <c r="AI13" s="32">
        <v>41.637130062699526</v>
      </c>
      <c r="AJ13" s="32">
        <v>60984.142534320854</v>
      </c>
    </row>
    <row r="14" spans="1:36" ht="36.6" x14ac:dyDescent="0.3">
      <c r="A14" s="34" t="s">
        <v>16</v>
      </c>
      <c r="B14" s="2">
        <v>380</v>
      </c>
      <c r="C14" s="74">
        <v>350000</v>
      </c>
      <c r="D14" s="75">
        <v>1512963</v>
      </c>
      <c r="E14" s="76">
        <v>98</v>
      </c>
      <c r="F14" s="75">
        <v>26669963.824999999</v>
      </c>
      <c r="G14" s="76">
        <v>100</v>
      </c>
      <c r="H14" s="77">
        <v>37.977575999999999</v>
      </c>
      <c r="I14" s="74">
        <v>17628</v>
      </c>
      <c r="J14" s="34" t="s">
        <v>16</v>
      </c>
      <c r="K14" s="36">
        <v>120</v>
      </c>
      <c r="L14" s="36">
        <v>200000</v>
      </c>
      <c r="M14" s="36">
        <v>1501251</v>
      </c>
      <c r="N14" s="57">
        <v>98.5</v>
      </c>
      <c r="O14" s="36">
        <v>27573178.234000001</v>
      </c>
      <c r="P14" s="57">
        <v>100</v>
      </c>
      <c r="Q14" s="36">
        <v>38</v>
      </c>
      <c r="R14" s="36">
        <v>18367</v>
      </c>
      <c r="S14" s="34" t="s">
        <v>16</v>
      </c>
      <c r="T14" s="35">
        <v>150</v>
      </c>
      <c r="U14" s="36">
        <v>250000</v>
      </c>
      <c r="V14" s="36">
        <v>1473255</v>
      </c>
      <c r="W14" s="37">
        <v>98.4</v>
      </c>
      <c r="X14" s="36">
        <v>27929485.392000001</v>
      </c>
      <c r="Y14" s="57">
        <v>100</v>
      </c>
      <c r="Z14" s="36">
        <v>38.123220779220773</v>
      </c>
      <c r="AA14" s="36">
        <v>18958</v>
      </c>
      <c r="AB14" s="34" t="s">
        <v>16</v>
      </c>
      <c r="AC14" s="35">
        <v>200</v>
      </c>
      <c r="AD14" s="36">
        <v>600000</v>
      </c>
      <c r="AE14" s="36">
        <v>1527952</v>
      </c>
      <c r="AF14" s="37">
        <v>98.153272949187382</v>
      </c>
      <c r="AG14" s="36">
        <v>32369905.422999956</v>
      </c>
      <c r="AH14" s="57">
        <v>99.999999999999673</v>
      </c>
      <c r="AI14" s="36">
        <v>38.203089727257797</v>
      </c>
      <c r="AJ14" s="36">
        <v>21185.158580243329</v>
      </c>
    </row>
    <row r="15" spans="1:36" ht="35.4" x14ac:dyDescent="0.3">
      <c r="A15" s="38" t="s">
        <v>17</v>
      </c>
      <c r="B15" s="78">
        <v>0</v>
      </c>
      <c r="C15" s="78">
        <v>0</v>
      </c>
      <c r="D15" s="78">
        <v>30471</v>
      </c>
      <c r="E15" s="58">
        <v>2</v>
      </c>
      <c r="F15" s="78">
        <v>0</v>
      </c>
      <c r="G15" s="58">
        <v>0</v>
      </c>
      <c r="H15" s="78">
        <v>22.781845000000001</v>
      </c>
      <c r="I15" s="78">
        <v>0</v>
      </c>
      <c r="J15" s="38" t="s">
        <v>17</v>
      </c>
      <c r="K15" s="7">
        <v>0</v>
      </c>
      <c r="L15" s="7">
        <v>0</v>
      </c>
      <c r="M15" s="7">
        <v>22401</v>
      </c>
      <c r="N15" s="14">
        <v>1.5</v>
      </c>
      <c r="O15" s="7">
        <v>0</v>
      </c>
      <c r="P15" s="7">
        <v>0</v>
      </c>
      <c r="Q15" s="7">
        <v>23</v>
      </c>
      <c r="R15" s="7">
        <v>0</v>
      </c>
      <c r="S15" s="38" t="s">
        <v>17</v>
      </c>
      <c r="T15" s="39">
        <v>0</v>
      </c>
      <c r="U15" s="40">
        <v>0</v>
      </c>
      <c r="V15" s="40">
        <v>24711</v>
      </c>
      <c r="W15" s="61">
        <v>1.6</v>
      </c>
      <c r="X15" s="40">
        <v>0</v>
      </c>
      <c r="Y15" s="58">
        <v>0</v>
      </c>
      <c r="Z15" s="40">
        <v>24.058987025948102</v>
      </c>
      <c r="AA15" s="40">
        <v>0</v>
      </c>
      <c r="AB15" s="38" t="s">
        <v>17</v>
      </c>
      <c r="AC15" s="39">
        <v>0</v>
      </c>
      <c r="AD15" s="40">
        <v>0</v>
      </c>
      <c r="AE15" s="40">
        <v>28748</v>
      </c>
      <c r="AF15" s="41">
        <v>1.8467270508126163</v>
      </c>
      <c r="AG15" s="40">
        <v>0</v>
      </c>
      <c r="AH15" s="58">
        <v>0</v>
      </c>
      <c r="AI15" s="40">
        <v>23.106964792513612</v>
      </c>
      <c r="AJ15" s="40">
        <v>0</v>
      </c>
    </row>
    <row r="16" spans="1:36" x14ac:dyDescent="0.3">
      <c r="A16" s="65" t="s">
        <v>14</v>
      </c>
      <c r="B16" s="66">
        <v>0</v>
      </c>
      <c r="C16" s="66">
        <v>350000</v>
      </c>
      <c r="D16" s="66">
        <v>1543434</v>
      </c>
      <c r="E16" s="79">
        <v>100</v>
      </c>
      <c r="F16" s="66">
        <v>26669963.824999999</v>
      </c>
      <c r="G16" s="79">
        <v>100</v>
      </c>
      <c r="H16" s="66">
        <v>37.726385999999998</v>
      </c>
      <c r="I16" s="66">
        <v>17280</v>
      </c>
      <c r="J16" s="65" t="s">
        <v>14</v>
      </c>
      <c r="K16" s="66">
        <v>0</v>
      </c>
      <c r="L16" s="66">
        <v>200000</v>
      </c>
      <c r="M16" s="66">
        <v>1523652</v>
      </c>
      <c r="N16" s="67">
        <v>100</v>
      </c>
      <c r="O16" s="66">
        <v>27573178.234000001</v>
      </c>
      <c r="P16" s="67">
        <v>100</v>
      </c>
      <c r="Q16" s="66">
        <v>37</v>
      </c>
      <c r="R16" s="66">
        <v>18097</v>
      </c>
      <c r="S16" s="42" t="s">
        <v>14</v>
      </c>
      <c r="T16" s="43">
        <v>0</v>
      </c>
      <c r="U16" s="44">
        <v>250000</v>
      </c>
      <c r="V16" s="44">
        <v>1497966</v>
      </c>
      <c r="W16" s="59">
        <v>100</v>
      </c>
      <c r="X16" s="44">
        <v>27929485.392000001</v>
      </c>
      <c r="Y16" s="59">
        <v>100</v>
      </c>
      <c r="Z16" s="44">
        <v>37.834704885343967</v>
      </c>
      <c r="AA16" s="44">
        <v>18645</v>
      </c>
      <c r="AB16" s="42" t="s">
        <v>14</v>
      </c>
      <c r="AC16" s="43">
        <v>0</v>
      </c>
      <c r="AD16" s="44">
        <v>600000</v>
      </c>
      <c r="AE16" s="44">
        <v>1556700</v>
      </c>
      <c r="AF16" s="59">
        <v>100</v>
      </c>
      <c r="AG16" s="44">
        <v>32369905.423000056</v>
      </c>
      <c r="AH16" s="59">
        <v>100</v>
      </c>
      <c r="AI16" s="44">
        <v>37.942638454931739</v>
      </c>
      <c r="AJ16" s="44">
        <v>20793.926525984491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8"/>
  <sheetViews>
    <sheetView workbookViewId="0">
      <selection activeCell="A18" sqref="A18:XFD18"/>
    </sheetView>
  </sheetViews>
  <sheetFormatPr baseColWidth="10" defaultColWidth="11.44140625" defaultRowHeight="14.4" x14ac:dyDescent="0.3"/>
  <sheetData>
    <row r="1" spans="1:36" x14ac:dyDescent="0.3">
      <c r="A1" s="237" t="s">
        <v>74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41</v>
      </c>
      <c r="B2" s="233"/>
      <c r="C2" s="233"/>
      <c r="D2" s="233"/>
      <c r="E2" s="233"/>
      <c r="F2" s="233"/>
      <c r="G2" s="233"/>
      <c r="H2" s="233"/>
      <c r="I2" s="233"/>
      <c r="J2" s="233" t="s">
        <v>40</v>
      </c>
      <c r="K2" s="233"/>
      <c r="L2" s="233"/>
      <c r="M2" s="233"/>
      <c r="N2" s="233"/>
      <c r="O2" s="233"/>
      <c r="P2" s="233"/>
      <c r="Q2" s="233"/>
      <c r="R2" s="233"/>
      <c r="S2" s="233" t="s">
        <v>39</v>
      </c>
      <c r="T2" s="233"/>
      <c r="U2" s="233"/>
      <c r="V2" s="233"/>
      <c r="W2" s="233"/>
      <c r="X2" s="233"/>
      <c r="Y2" s="233"/>
      <c r="Z2" s="233"/>
      <c r="AA2" s="233"/>
      <c r="AB2" s="233" t="s">
        <v>38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83" t="s">
        <v>0</v>
      </c>
      <c r="B3" s="68" t="s">
        <v>1</v>
      </c>
      <c r="C3" s="21" t="s">
        <v>2</v>
      </c>
      <c r="D3" s="68" t="s">
        <v>3</v>
      </c>
      <c r="E3" s="21" t="s">
        <v>4</v>
      </c>
      <c r="F3" s="68" t="s">
        <v>5</v>
      </c>
      <c r="G3" s="21" t="s">
        <v>6</v>
      </c>
      <c r="H3" s="68" t="s">
        <v>7</v>
      </c>
      <c r="I3" s="21" t="s">
        <v>8</v>
      </c>
      <c r="J3" s="51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51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92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200</v>
      </c>
      <c r="C4" s="71">
        <v>4000</v>
      </c>
      <c r="D4" s="72">
        <v>148725</v>
      </c>
      <c r="E4" s="73">
        <v>10.013903991758601</v>
      </c>
      <c r="F4" s="72">
        <v>311351.41200000013</v>
      </c>
      <c r="G4" s="73">
        <v>1.6129011401412363</v>
      </c>
      <c r="H4" s="84">
        <v>21.867732198464818</v>
      </c>
      <c r="I4" s="71">
        <v>2093.4705799294006</v>
      </c>
      <c r="J4" s="69">
        <v>1</v>
      </c>
      <c r="K4" s="70">
        <v>40</v>
      </c>
      <c r="L4" s="71">
        <v>4000</v>
      </c>
      <c r="M4" s="72">
        <v>149915</v>
      </c>
      <c r="N4" s="73">
        <v>10.025593132721159</v>
      </c>
      <c r="O4" s="72">
        <v>346372.60800000007</v>
      </c>
      <c r="P4" s="73">
        <v>1.6665058221039777</v>
      </c>
      <c r="Q4" s="72">
        <v>19.44906308536034</v>
      </c>
      <c r="R4" s="71">
        <v>2310.4599806557053</v>
      </c>
      <c r="S4" s="69">
        <v>1</v>
      </c>
      <c r="T4" s="70">
        <v>200</v>
      </c>
      <c r="U4" s="71">
        <v>4000</v>
      </c>
      <c r="V4" s="72">
        <v>151408</v>
      </c>
      <c r="W4" s="73">
        <v>9.9966921544638421</v>
      </c>
      <c r="X4" s="72">
        <v>393162.40999999992</v>
      </c>
      <c r="Y4" s="73">
        <v>1.7852877710586148</v>
      </c>
      <c r="Z4" s="72">
        <v>22.407317123528074</v>
      </c>
      <c r="AA4" s="71">
        <v>2596.7082981084218</v>
      </c>
      <c r="AB4" s="69">
        <v>1</v>
      </c>
      <c r="AC4" s="70">
        <v>200</v>
      </c>
      <c r="AD4" s="71">
        <v>4500</v>
      </c>
      <c r="AE4" s="72">
        <v>155250</v>
      </c>
      <c r="AF4" s="73">
        <v>9.9998711771829019</v>
      </c>
      <c r="AG4" s="72">
        <v>402808.37199999997</v>
      </c>
      <c r="AH4" s="73">
        <v>1.6367162861099542</v>
      </c>
      <c r="AI4" s="72">
        <v>19.057734311328442</v>
      </c>
      <c r="AJ4" s="71">
        <v>2594.5788856682771</v>
      </c>
    </row>
    <row r="5" spans="1:36" x14ac:dyDescent="0.3">
      <c r="A5" s="69">
        <v>2</v>
      </c>
      <c r="B5" s="72">
        <v>4000</v>
      </c>
      <c r="C5" s="71">
        <v>6000</v>
      </c>
      <c r="D5" s="72">
        <v>148051</v>
      </c>
      <c r="E5" s="73">
        <v>9.9685224399653904</v>
      </c>
      <c r="F5" s="72">
        <v>731221.98</v>
      </c>
      <c r="G5" s="73">
        <v>3.7879666504879435</v>
      </c>
      <c r="H5" s="84">
        <v>32.493115728992578</v>
      </c>
      <c r="I5" s="71">
        <v>4938.9871057946248</v>
      </c>
      <c r="J5" s="69">
        <v>2</v>
      </c>
      <c r="K5" s="72">
        <v>4000</v>
      </c>
      <c r="L5" s="71">
        <v>6000</v>
      </c>
      <c r="M5" s="72">
        <v>149197</v>
      </c>
      <c r="N5" s="73">
        <v>9.9775767509762101</v>
      </c>
      <c r="O5" s="72">
        <v>755978.4840000004</v>
      </c>
      <c r="P5" s="73">
        <v>3.6372464677441791</v>
      </c>
      <c r="Q5" s="72">
        <v>29.053732390490875</v>
      </c>
      <c r="R5" s="71">
        <v>5066.9818025831646</v>
      </c>
      <c r="S5" s="69">
        <v>2</v>
      </c>
      <c r="T5" s="72">
        <v>4000</v>
      </c>
      <c r="U5" s="71">
        <v>6400</v>
      </c>
      <c r="V5" s="72">
        <v>151402</v>
      </c>
      <c r="W5" s="73">
        <v>9.9962960052978342</v>
      </c>
      <c r="X5" s="72">
        <v>804797.03500000027</v>
      </c>
      <c r="Y5" s="73">
        <v>3.6544549230170116</v>
      </c>
      <c r="Z5" s="72">
        <v>30.727355251254213</v>
      </c>
      <c r="AA5" s="71">
        <v>5315.6301435912355</v>
      </c>
      <c r="AB5" s="69">
        <v>2</v>
      </c>
      <c r="AC5" s="72">
        <v>4500</v>
      </c>
      <c r="AD5" s="71">
        <v>6800</v>
      </c>
      <c r="AE5" s="72">
        <v>155493</v>
      </c>
      <c r="AF5" s="73">
        <v>10.015523149460233</v>
      </c>
      <c r="AG5" s="72">
        <v>865194.55</v>
      </c>
      <c r="AH5" s="73">
        <v>3.5155128569139404</v>
      </c>
      <c r="AI5" s="72">
        <v>31.049306849826891</v>
      </c>
      <c r="AJ5" s="71">
        <v>5564.2025686043744</v>
      </c>
    </row>
    <row r="6" spans="1:36" x14ac:dyDescent="0.3">
      <c r="A6" s="69">
        <v>3</v>
      </c>
      <c r="B6" s="72">
        <v>6000</v>
      </c>
      <c r="C6" s="71">
        <v>8000</v>
      </c>
      <c r="D6" s="72">
        <v>148525</v>
      </c>
      <c r="E6" s="73">
        <v>10.000437655914919</v>
      </c>
      <c r="F6" s="72">
        <v>1029257.154</v>
      </c>
      <c r="G6" s="73">
        <v>5.3318853655467713</v>
      </c>
      <c r="H6" s="84">
        <v>35.624039783031243</v>
      </c>
      <c r="I6" s="71">
        <v>6929.8579633058407</v>
      </c>
      <c r="J6" s="69">
        <v>3</v>
      </c>
      <c r="K6" s="72">
        <v>6000</v>
      </c>
      <c r="L6" s="71">
        <v>8000</v>
      </c>
      <c r="M6" s="72">
        <v>150180</v>
      </c>
      <c r="N6" s="73">
        <v>10.043315056345687</v>
      </c>
      <c r="O6" s="72">
        <v>1057822.4119999998</v>
      </c>
      <c r="P6" s="73">
        <v>5.0895110283953864</v>
      </c>
      <c r="Q6" s="72">
        <v>37.524397829720741</v>
      </c>
      <c r="R6" s="71">
        <v>7043.6969769609786</v>
      </c>
      <c r="S6" s="69">
        <v>3</v>
      </c>
      <c r="T6" s="72">
        <v>6400</v>
      </c>
      <c r="U6" s="71">
        <v>8000</v>
      </c>
      <c r="V6" s="72">
        <v>151621</v>
      </c>
      <c r="W6" s="73">
        <v>10.01075544985709</v>
      </c>
      <c r="X6" s="72">
        <v>1125258.4499999997</v>
      </c>
      <c r="Y6" s="73">
        <v>5.1096190759064983</v>
      </c>
      <c r="Z6" s="72">
        <v>38.371193647049161</v>
      </c>
      <c r="AA6" s="71">
        <v>7421.5210953627775</v>
      </c>
      <c r="AB6" s="69">
        <v>3</v>
      </c>
      <c r="AC6" s="72">
        <v>6800</v>
      </c>
      <c r="AD6" s="71">
        <v>9000</v>
      </c>
      <c r="AE6" s="72">
        <v>155714</v>
      </c>
      <c r="AF6" s="73">
        <v>10.029758070749491</v>
      </c>
      <c r="AG6" s="72">
        <v>1223254.1540000001</v>
      </c>
      <c r="AH6" s="73">
        <v>4.9704031372601518</v>
      </c>
      <c r="AI6" s="72">
        <v>37.590216279984247</v>
      </c>
      <c r="AJ6" s="71">
        <v>7855.7750362844708</v>
      </c>
    </row>
    <row r="7" spans="1:36" x14ac:dyDescent="0.3">
      <c r="A7" s="69">
        <v>4</v>
      </c>
      <c r="B7" s="72">
        <v>8000</v>
      </c>
      <c r="C7" s="71">
        <v>9000</v>
      </c>
      <c r="D7" s="72">
        <v>148331</v>
      </c>
      <c r="E7" s="73">
        <v>9.9873753101465468</v>
      </c>
      <c r="F7" s="72">
        <v>1250670.51</v>
      </c>
      <c r="G7" s="73">
        <v>6.4788782506630183</v>
      </c>
      <c r="H7" s="84">
        <v>39.828154744362756</v>
      </c>
      <c r="I7" s="71">
        <v>8431.6192164820568</v>
      </c>
      <c r="J7" s="69">
        <v>4</v>
      </c>
      <c r="K7" s="72">
        <v>8000</v>
      </c>
      <c r="L7" s="71">
        <v>9700</v>
      </c>
      <c r="M7" s="72">
        <v>148058</v>
      </c>
      <c r="N7" s="73">
        <v>9.9014059169824851</v>
      </c>
      <c r="O7" s="72">
        <v>1269359.4700000002</v>
      </c>
      <c r="P7" s="73">
        <v>6.1072812867980009</v>
      </c>
      <c r="Q7" s="72">
        <v>39.010632168088819</v>
      </c>
      <c r="R7" s="71">
        <v>8573.3933323427318</v>
      </c>
      <c r="S7" s="69">
        <v>4</v>
      </c>
      <c r="T7" s="72">
        <v>8000</v>
      </c>
      <c r="U7" s="71">
        <v>10000</v>
      </c>
      <c r="V7" s="72">
        <v>151502</v>
      </c>
      <c r="W7" s="73">
        <v>10.00289849139795</v>
      </c>
      <c r="X7" s="72">
        <v>1392075.939999999</v>
      </c>
      <c r="Y7" s="73">
        <v>6.3211947247625355</v>
      </c>
      <c r="Z7" s="72">
        <v>38.7569229259312</v>
      </c>
      <c r="AA7" s="71">
        <v>9188.4987656928552</v>
      </c>
      <c r="AB7" s="69">
        <v>4</v>
      </c>
      <c r="AC7" s="72">
        <v>9000</v>
      </c>
      <c r="AD7" s="71">
        <v>11000</v>
      </c>
      <c r="AE7" s="72">
        <v>154899</v>
      </c>
      <c r="AF7" s="73">
        <v>9.977262772782316</v>
      </c>
      <c r="AG7" s="72">
        <v>1554355.6500000004</v>
      </c>
      <c r="AH7" s="73">
        <v>6.3157555393660605</v>
      </c>
      <c r="AI7" s="72">
        <v>40.134128543609066</v>
      </c>
      <c r="AJ7" s="71">
        <v>10034.639668429108</v>
      </c>
    </row>
    <row r="8" spans="1:36" x14ac:dyDescent="0.3">
      <c r="A8" s="69">
        <v>5</v>
      </c>
      <c r="B8" s="72">
        <v>9000</v>
      </c>
      <c r="C8" s="71">
        <v>10000</v>
      </c>
      <c r="D8" s="72">
        <v>148799</v>
      </c>
      <c r="E8" s="73">
        <v>10.018886536020766</v>
      </c>
      <c r="F8" s="72">
        <v>1465558.8999999992</v>
      </c>
      <c r="G8" s="73">
        <v>7.5920696988974443</v>
      </c>
      <c r="H8" s="84">
        <v>40.937424221245472</v>
      </c>
      <c r="I8" s="71">
        <v>9849.2523471259847</v>
      </c>
      <c r="J8" s="69">
        <v>5</v>
      </c>
      <c r="K8" s="72">
        <v>9700</v>
      </c>
      <c r="L8" s="71">
        <v>11000</v>
      </c>
      <c r="M8" s="72">
        <v>150762</v>
      </c>
      <c r="N8" s="73">
        <v>10.082236413136158</v>
      </c>
      <c r="O8" s="72">
        <v>1538863.9199999992</v>
      </c>
      <c r="P8" s="73">
        <v>7.4039506094712566</v>
      </c>
      <c r="Q8" s="72">
        <v>41.224958056825393</v>
      </c>
      <c r="R8" s="71">
        <v>10207.240020694866</v>
      </c>
      <c r="S8" s="69">
        <v>5</v>
      </c>
      <c r="T8" s="72">
        <v>10000</v>
      </c>
      <c r="U8" s="71">
        <v>12000</v>
      </c>
      <c r="V8" s="72">
        <v>150877</v>
      </c>
      <c r="W8" s="73">
        <v>9.9616329532722236</v>
      </c>
      <c r="X8" s="72">
        <v>1605528.3000000003</v>
      </c>
      <c r="Y8" s="73">
        <v>7.2904478331957732</v>
      </c>
      <c r="Z8" s="72">
        <v>40.690339938193063</v>
      </c>
      <c r="AA8" s="71">
        <v>10641.30583190281</v>
      </c>
      <c r="AB8" s="69">
        <v>5</v>
      </c>
      <c r="AC8" s="72">
        <v>11000</v>
      </c>
      <c r="AD8" s="71">
        <v>13000</v>
      </c>
      <c r="AE8" s="72">
        <v>154992</v>
      </c>
      <c r="AF8" s="73">
        <v>9.9832530337773431</v>
      </c>
      <c r="AG8" s="72">
        <v>1880699.47</v>
      </c>
      <c r="AH8" s="73">
        <v>7.6417762534174924</v>
      </c>
      <c r="AI8" s="72">
        <v>41.790313840297685</v>
      </c>
      <c r="AJ8" s="71">
        <v>12134.17124754826</v>
      </c>
    </row>
    <row r="9" spans="1:36" x14ac:dyDescent="0.3">
      <c r="A9" s="69">
        <v>6</v>
      </c>
      <c r="B9" s="72">
        <v>10000</v>
      </c>
      <c r="C9" s="71">
        <v>12000</v>
      </c>
      <c r="D9" s="72">
        <v>148578</v>
      </c>
      <c r="E9" s="73">
        <v>10.004006234913495</v>
      </c>
      <c r="F9" s="72">
        <v>1655360.8820000018</v>
      </c>
      <c r="G9" s="73">
        <v>8.5753054298755025</v>
      </c>
      <c r="H9" s="84">
        <v>40.736461739172448</v>
      </c>
      <c r="I9" s="71">
        <v>11141.359299492535</v>
      </c>
      <c r="J9" s="69">
        <v>6</v>
      </c>
      <c r="K9" s="72">
        <v>11000</v>
      </c>
      <c r="L9" s="71">
        <v>13000</v>
      </c>
      <c r="M9" s="72">
        <v>149068</v>
      </c>
      <c r="N9" s="73">
        <v>9.9689498523061566</v>
      </c>
      <c r="O9" s="72">
        <v>1813153.078</v>
      </c>
      <c r="P9" s="73">
        <v>8.7236406432368554</v>
      </c>
      <c r="Q9" s="72">
        <v>41.892482120812943</v>
      </c>
      <c r="R9" s="71">
        <v>12163.261585316768</v>
      </c>
      <c r="S9" s="69">
        <v>6</v>
      </c>
      <c r="T9" s="72">
        <v>12000</v>
      </c>
      <c r="U9" s="71">
        <v>14000</v>
      </c>
      <c r="V9" s="72">
        <v>152028</v>
      </c>
      <c r="W9" s="73">
        <v>10.037627568284561</v>
      </c>
      <c r="X9" s="72">
        <v>1951253.3749999998</v>
      </c>
      <c r="Y9" s="73">
        <v>8.8603302350912703</v>
      </c>
      <c r="Z9" s="72">
        <v>39.637400386713637</v>
      </c>
      <c r="AA9" s="71">
        <v>12834.828945983632</v>
      </c>
      <c r="AB9" s="69">
        <v>6</v>
      </c>
      <c r="AC9" s="72">
        <v>13000</v>
      </c>
      <c r="AD9" s="71">
        <v>15000</v>
      </c>
      <c r="AE9" s="72">
        <v>155204</v>
      </c>
      <c r="AF9" s="73">
        <v>9.9969082523896642</v>
      </c>
      <c r="AG9" s="72">
        <v>2252415.1039999984</v>
      </c>
      <c r="AH9" s="73">
        <v>9.152154572886694</v>
      </c>
      <c r="AI9" s="72">
        <v>42.360769179718595</v>
      </c>
      <c r="AJ9" s="71">
        <v>14512.60988118862</v>
      </c>
    </row>
    <row r="10" spans="1:36" x14ac:dyDescent="0.3">
      <c r="A10" s="69">
        <v>7</v>
      </c>
      <c r="B10" s="72">
        <v>12000</v>
      </c>
      <c r="C10" s="71">
        <v>15000</v>
      </c>
      <c r="D10" s="72">
        <v>148895</v>
      </c>
      <c r="E10" s="73">
        <v>10.025350377225733</v>
      </c>
      <c r="F10" s="72">
        <v>2005307.5480000016</v>
      </c>
      <c r="G10" s="73">
        <v>10.38814248416843</v>
      </c>
      <c r="H10" s="84">
        <v>43.636126351614315</v>
      </c>
      <c r="I10" s="71">
        <v>13467.930743141151</v>
      </c>
      <c r="J10" s="69">
        <v>7</v>
      </c>
      <c r="K10" s="72">
        <v>13000</v>
      </c>
      <c r="L10" s="71">
        <v>15000</v>
      </c>
      <c r="M10" s="72">
        <v>149607</v>
      </c>
      <c r="N10" s="73">
        <v>10.004995576206612</v>
      </c>
      <c r="O10" s="72">
        <v>2157362.7689999999</v>
      </c>
      <c r="P10" s="73">
        <v>10.3797400022142</v>
      </c>
      <c r="Q10" s="72">
        <v>39.672888095773381</v>
      </c>
      <c r="R10" s="71">
        <v>14420.199382381841</v>
      </c>
      <c r="S10" s="69">
        <v>7</v>
      </c>
      <c r="T10" s="72">
        <v>14000</v>
      </c>
      <c r="U10" s="71">
        <v>16000</v>
      </c>
      <c r="V10" s="72">
        <v>151430</v>
      </c>
      <c r="W10" s="73">
        <v>9.9981447014058666</v>
      </c>
      <c r="X10" s="72">
        <v>2299148</v>
      </c>
      <c r="Y10" s="73">
        <v>10.440064217364711</v>
      </c>
      <c r="Z10" s="72">
        <v>41.796966550104202</v>
      </c>
      <c r="AA10" s="71">
        <v>15182.909595192497</v>
      </c>
      <c r="AB10" s="69">
        <v>7</v>
      </c>
      <c r="AC10" s="72">
        <v>15000</v>
      </c>
      <c r="AD10" s="71">
        <v>18000</v>
      </c>
      <c r="AE10" s="72">
        <v>154951</v>
      </c>
      <c r="AF10" s="73">
        <v>9.9806121660268463</v>
      </c>
      <c r="AG10" s="72">
        <v>2531775.3879999998</v>
      </c>
      <c r="AH10" s="73">
        <v>10.287268831423267</v>
      </c>
      <c r="AI10" s="72">
        <v>41.835362081813791</v>
      </c>
      <c r="AJ10" s="71">
        <v>16339.200056792146</v>
      </c>
    </row>
    <row r="11" spans="1:36" x14ac:dyDescent="0.3">
      <c r="A11" s="69">
        <v>8</v>
      </c>
      <c r="B11" s="72">
        <v>15000</v>
      </c>
      <c r="C11" s="71">
        <v>18000</v>
      </c>
      <c r="D11" s="72">
        <v>148504</v>
      </c>
      <c r="E11" s="73">
        <v>9.9990236906513328</v>
      </c>
      <c r="F11" s="72">
        <v>2372524.6760000004</v>
      </c>
      <c r="G11" s="73">
        <v>12.290446124373497</v>
      </c>
      <c r="H11" s="84">
        <v>42.646907216494846</v>
      </c>
      <c r="I11" s="71">
        <v>15976.166810321611</v>
      </c>
      <c r="J11" s="69">
        <v>8</v>
      </c>
      <c r="K11" s="72">
        <v>15000</v>
      </c>
      <c r="L11" s="71">
        <v>20000</v>
      </c>
      <c r="M11" s="72">
        <v>149596</v>
      </c>
      <c r="N11" s="73">
        <v>10.004259949188235</v>
      </c>
      <c r="O11" s="72">
        <v>2522414.180000002</v>
      </c>
      <c r="P11" s="73">
        <v>12.136115326785985</v>
      </c>
      <c r="Q11" s="72">
        <v>43.322658223419523</v>
      </c>
      <c r="R11" s="71">
        <v>16861.508195406306</v>
      </c>
      <c r="S11" s="69">
        <v>8</v>
      </c>
      <c r="T11" s="72">
        <v>16000</v>
      </c>
      <c r="U11" s="71">
        <v>20000</v>
      </c>
      <c r="V11" s="72">
        <v>151412</v>
      </c>
      <c r="W11" s="73">
        <v>9.9969562539078467</v>
      </c>
      <c r="X11" s="72">
        <v>2798783.6999999983</v>
      </c>
      <c r="Y11" s="73">
        <v>12.708830209500904</v>
      </c>
      <c r="Z11" s="72">
        <v>42.559514807592493</v>
      </c>
      <c r="AA11" s="71">
        <v>18484.556706205571</v>
      </c>
      <c r="AB11" s="69">
        <v>8</v>
      </c>
      <c r="AC11" s="72">
        <v>18000</v>
      </c>
      <c r="AD11" s="71">
        <v>22000</v>
      </c>
      <c r="AE11" s="72">
        <v>155747</v>
      </c>
      <c r="AF11" s="73">
        <v>10.031883647231597</v>
      </c>
      <c r="AG11" s="72">
        <v>3080793.1189999999</v>
      </c>
      <c r="AH11" s="73">
        <v>12.518072171555517</v>
      </c>
      <c r="AI11" s="72">
        <v>41.799683882036668</v>
      </c>
      <c r="AJ11" s="71">
        <v>19780.754165409286</v>
      </c>
    </row>
    <row r="12" spans="1:36" x14ac:dyDescent="0.3">
      <c r="A12" s="69">
        <v>9</v>
      </c>
      <c r="B12" s="72">
        <v>18000</v>
      </c>
      <c r="C12" s="71">
        <v>25000</v>
      </c>
      <c r="D12" s="72">
        <v>148113</v>
      </c>
      <c r="E12" s="73">
        <v>9.9726970040769327</v>
      </c>
      <c r="F12" s="72">
        <v>3078873.6999999983</v>
      </c>
      <c r="G12" s="73">
        <v>15.949562808087927</v>
      </c>
      <c r="H12" s="84">
        <v>42.28818134070206</v>
      </c>
      <c r="I12" s="71">
        <v>20787.329268869027</v>
      </c>
      <c r="J12" s="69">
        <v>9</v>
      </c>
      <c r="K12" s="72">
        <v>20000</v>
      </c>
      <c r="L12" s="71">
        <v>26000</v>
      </c>
      <c r="M12" s="72">
        <v>149344</v>
      </c>
      <c r="N12" s="73">
        <v>9.9874074029490618</v>
      </c>
      <c r="O12" s="72">
        <v>3272446.0899999975</v>
      </c>
      <c r="P12" s="73">
        <v>15.74475098650524</v>
      </c>
      <c r="Q12" s="72">
        <v>41.215485429372258</v>
      </c>
      <c r="R12" s="71">
        <v>21912.136342939775</v>
      </c>
      <c r="S12" s="69">
        <v>9</v>
      </c>
      <c r="T12" s="72">
        <v>20000</v>
      </c>
      <c r="U12" s="71">
        <v>27000</v>
      </c>
      <c r="V12" s="72">
        <v>151666</v>
      </c>
      <c r="W12" s="73">
        <v>10.013726568602141</v>
      </c>
      <c r="X12" s="72">
        <v>3445816.0000000005</v>
      </c>
      <c r="Y12" s="73">
        <v>15.646900643726633</v>
      </c>
      <c r="Z12" s="72">
        <v>41.390347511586036</v>
      </c>
      <c r="AA12" s="71">
        <v>22719.76580116836</v>
      </c>
      <c r="AB12" s="69">
        <v>9</v>
      </c>
      <c r="AC12" s="72">
        <v>22000</v>
      </c>
      <c r="AD12" s="71">
        <v>30000</v>
      </c>
      <c r="AE12" s="72">
        <v>155133</v>
      </c>
      <c r="AF12" s="73">
        <v>9.992335042382706</v>
      </c>
      <c r="AG12" s="72">
        <v>3983905.05</v>
      </c>
      <c r="AH12" s="73">
        <v>16.187653313349436</v>
      </c>
      <c r="AI12" s="72">
        <v>40.644547195149507</v>
      </c>
      <c r="AJ12" s="71">
        <v>25680.577633385547</v>
      </c>
    </row>
    <row r="13" spans="1:36" x14ac:dyDescent="0.3">
      <c r="A13" s="69">
        <v>10</v>
      </c>
      <c r="B13" s="72">
        <v>25000</v>
      </c>
      <c r="C13" s="71">
        <v>150000</v>
      </c>
      <c r="D13" s="72">
        <v>148664</v>
      </c>
      <c r="E13" s="73">
        <v>10.00979675932628</v>
      </c>
      <c r="F13" s="72">
        <v>5403685.743999999</v>
      </c>
      <c r="G13" s="73">
        <v>27.992842047758369</v>
      </c>
      <c r="H13" s="84">
        <v>44.062871911146708</v>
      </c>
      <c r="I13" s="71">
        <v>36348.313942850989</v>
      </c>
      <c r="J13" s="69">
        <v>10</v>
      </c>
      <c r="K13" s="72">
        <v>26000</v>
      </c>
      <c r="L13" s="71">
        <v>190000</v>
      </c>
      <c r="M13" s="72">
        <v>149596</v>
      </c>
      <c r="N13" s="73">
        <v>10.004259949188235</v>
      </c>
      <c r="O13" s="72">
        <v>6050589.3000000026</v>
      </c>
      <c r="P13" s="73">
        <v>29.111257826744875</v>
      </c>
      <c r="Q13" s="72">
        <v>42.745621357025655</v>
      </c>
      <c r="R13" s="71">
        <v>40446.197090831323</v>
      </c>
      <c r="S13" s="69">
        <v>10</v>
      </c>
      <c r="T13" s="72">
        <v>27000</v>
      </c>
      <c r="U13" s="71">
        <v>200000</v>
      </c>
      <c r="V13" s="72">
        <v>151235</v>
      </c>
      <c r="W13" s="73">
        <v>9.9852698535106406</v>
      </c>
      <c r="X13" s="72">
        <v>6206531.7500000019</v>
      </c>
      <c r="Y13" s="73">
        <v>28.18287036637615</v>
      </c>
      <c r="Z13" s="72">
        <v>41.34342138710452</v>
      </c>
      <c r="AA13" s="71">
        <v>41038.990643700214</v>
      </c>
      <c r="AB13" s="69">
        <v>10</v>
      </c>
      <c r="AC13" s="72">
        <v>30000</v>
      </c>
      <c r="AD13" s="71">
        <v>160000</v>
      </c>
      <c r="AE13" s="72">
        <v>155137</v>
      </c>
      <c r="AF13" s="73">
        <v>9.9925926880169023</v>
      </c>
      <c r="AG13" s="72">
        <v>6835562.5000000047</v>
      </c>
      <c r="AH13" s="73">
        <v>27.774687037717488</v>
      </c>
      <c r="AI13" s="72">
        <v>41.147427661560442</v>
      </c>
      <c r="AJ13" s="71">
        <v>44061.458581769693</v>
      </c>
    </row>
    <row r="14" spans="1:36" ht="36.6" x14ac:dyDescent="0.3">
      <c r="A14" s="34" t="s">
        <v>16</v>
      </c>
      <c r="B14" s="2">
        <v>200</v>
      </c>
      <c r="C14" s="85">
        <v>150000</v>
      </c>
      <c r="D14" s="86">
        <v>1485185</v>
      </c>
      <c r="E14" s="76">
        <v>97.926394898175829</v>
      </c>
      <c r="F14" s="86">
        <v>19303812.505999975</v>
      </c>
      <c r="G14" s="76">
        <v>99.999999999999773</v>
      </c>
      <c r="H14" s="77">
        <v>38.307426304563947</v>
      </c>
      <c r="I14" s="85">
        <v>12997.581113463963</v>
      </c>
      <c r="J14" s="34" t="s">
        <v>16</v>
      </c>
      <c r="K14" s="2">
        <v>40</v>
      </c>
      <c r="L14" s="74">
        <v>190000</v>
      </c>
      <c r="M14" s="75">
        <v>1495323</v>
      </c>
      <c r="N14" s="76">
        <v>98.481019660995514</v>
      </c>
      <c r="O14" s="75">
        <v>20784362.311000012</v>
      </c>
      <c r="P14" s="76">
        <v>100.00000000000003</v>
      </c>
      <c r="Q14" s="77">
        <v>37.445856106918512</v>
      </c>
      <c r="R14" s="74">
        <v>13899.58043245507</v>
      </c>
      <c r="S14" s="34" t="s">
        <v>16</v>
      </c>
      <c r="T14" s="2">
        <v>200</v>
      </c>
      <c r="U14" s="74">
        <v>200000</v>
      </c>
      <c r="V14" s="75">
        <v>1514581</v>
      </c>
      <c r="W14" s="76">
        <v>98.705910567908248</v>
      </c>
      <c r="X14" s="75">
        <v>22022354.959999979</v>
      </c>
      <c r="Y14" s="76">
        <v>99.999999999999972</v>
      </c>
      <c r="Z14" s="77">
        <v>37.731991207968335</v>
      </c>
      <c r="AA14" s="74">
        <v>14540.229251522353</v>
      </c>
      <c r="AB14" s="34" t="s">
        <v>16</v>
      </c>
      <c r="AC14" s="3">
        <v>200</v>
      </c>
      <c r="AD14" s="74">
        <v>160000</v>
      </c>
      <c r="AE14" s="74">
        <v>1552520</v>
      </c>
      <c r="AF14" s="76">
        <v>98.34105060460756</v>
      </c>
      <c r="AG14" s="74">
        <v>24610763.357000005</v>
      </c>
      <c r="AH14" s="76">
        <v>100.00000000000013</v>
      </c>
      <c r="AI14" s="80">
        <v>37.682126238757206</v>
      </c>
      <c r="AJ14" s="74">
        <v>15852.139332826633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31449</v>
      </c>
      <c r="E15" s="90">
        <v>2.073605101824171</v>
      </c>
      <c r="F15" s="87">
        <v>0</v>
      </c>
      <c r="G15" s="90">
        <v>0</v>
      </c>
      <c r="H15" s="91">
        <v>29.084712404712402</v>
      </c>
      <c r="I15" s="88">
        <v>0</v>
      </c>
      <c r="J15" s="38" t="s">
        <v>17</v>
      </c>
      <c r="K15" s="78">
        <v>0</v>
      </c>
      <c r="L15" s="78">
        <v>0</v>
      </c>
      <c r="M15" s="78">
        <v>23064</v>
      </c>
      <c r="N15" s="58">
        <v>1.5189803390044829</v>
      </c>
      <c r="O15" s="78">
        <v>0</v>
      </c>
      <c r="P15" s="58">
        <v>0</v>
      </c>
      <c r="Q15" s="78">
        <v>33.409836800573899</v>
      </c>
      <c r="R15" s="78">
        <v>0</v>
      </c>
      <c r="S15" s="38" t="s">
        <v>17</v>
      </c>
      <c r="T15" s="78">
        <v>0</v>
      </c>
      <c r="U15" s="78">
        <v>0</v>
      </c>
      <c r="V15" s="78">
        <v>19857</v>
      </c>
      <c r="W15" s="58">
        <v>1.2940894320917495</v>
      </c>
      <c r="X15" s="78">
        <v>0</v>
      </c>
      <c r="Y15" s="58">
        <v>0</v>
      </c>
      <c r="Z15" s="78">
        <v>28.716739398008279</v>
      </c>
      <c r="AA15" s="78">
        <v>0</v>
      </c>
      <c r="AB15" s="38" t="s">
        <v>17</v>
      </c>
      <c r="AC15" s="78">
        <v>0</v>
      </c>
      <c r="AD15" s="78">
        <v>0</v>
      </c>
      <c r="AE15" s="78">
        <v>26190</v>
      </c>
      <c r="AF15" s="81">
        <v>1.6589493953924406</v>
      </c>
      <c r="AG15" s="78">
        <v>0</v>
      </c>
      <c r="AH15" s="81">
        <v>0</v>
      </c>
      <c r="AI15" s="78">
        <v>23.580558893066161</v>
      </c>
      <c r="AJ15" s="78">
        <v>0</v>
      </c>
    </row>
    <row r="16" spans="1:36" x14ac:dyDescent="0.3">
      <c r="A16" s="92" t="s">
        <v>14</v>
      </c>
      <c r="B16" s="93">
        <v>0</v>
      </c>
      <c r="C16" s="94">
        <v>150000</v>
      </c>
      <c r="D16" s="95">
        <v>1516634</v>
      </c>
      <c r="E16" s="96">
        <v>100</v>
      </c>
      <c r="F16" s="95">
        <v>19303812.506000016</v>
      </c>
      <c r="G16" s="96">
        <v>100</v>
      </c>
      <c r="H16" s="97">
        <v>38.137211731836949</v>
      </c>
      <c r="I16" s="94">
        <v>12728.062608381466</v>
      </c>
      <c r="J16" s="65" t="s">
        <v>14</v>
      </c>
      <c r="K16" s="66">
        <v>0</v>
      </c>
      <c r="L16" s="66">
        <v>190000</v>
      </c>
      <c r="M16" s="66">
        <v>1518387</v>
      </c>
      <c r="N16" s="79">
        <v>100</v>
      </c>
      <c r="O16" s="66">
        <v>20784362.311000008</v>
      </c>
      <c r="P16" s="79">
        <v>100</v>
      </c>
      <c r="Q16" s="66">
        <v>37.384522138614003</v>
      </c>
      <c r="R16" s="66">
        <v>13688.44853848196</v>
      </c>
      <c r="S16" s="65" t="s">
        <v>14</v>
      </c>
      <c r="T16" s="66">
        <v>0</v>
      </c>
      <c r="U16" s="66">
        <v>200000</v>
      </c>
      <c r="V16" s="66">
        <v>1534438</v>
      </c>
      <c r="W16" s="79">
        <v>100</v>
      </c>
      <c r="X16" s="66">
        <v>22022354.959999982</v>
      </c>
      <c r="Y16" s="79">
        <v>100</v>
      </c>
      <c r="Z16" s="66">
        <v>37.621629023984184</v>
      </c>
      <c r="AA16" s="66">
        <v>14352.065681376493</v>
      </c>
      <c r="AB16" s="65" t="s">
        <v>14</v>
      </c>
      <c r="AC16" s="66">
        <v>0</v>
      </c>
      <c r="AD16" s="66">
        <v>160000</v>
      </c>
      <c r="AE16" s="66">
        <v>1578710</v>
      </c>
      <c r="AF16" s="79">
        <v>100</v>
      </c>
      <c r="AG16" s="66">
        <v>24610763.356999975</v>
      </c>
      <c r="AH16" s="79">
        <v>100</v>
      </c>
      <c r="AI16" s="66">
        <v>37.445049821720829</v>
      </c>
      <c r="AJ16" s="66">
        <v>15589.160363207919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s="136" customFormat="1" ht="13.8" x14ac:dyDescent="0.3">
      <c r="A1" s="237" t="s">
        <v>73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45</v>
      </c>
      <c r="B2" s="233"/>
      <c r="C2" s="233"/>
      <c r="D2" s="233"/>
      <c r="E2" s="233"/>
      <c r="F2" s="233"/>
      <c r="G2" s="233"/>
      <c r="H2" s="233"/>
      <c r="I2" s="233"/>
      <c r="J2" s="233" t="s">
        <v>44</v>
      </c>
      <c r="K2" s="233"/>
      <c r="L2" s="233"/>
      <c r="M2" s="233"/>
      <c r="N2" s="233"/>
      <c r="O2" s="233"/>
      <c r="P2" s="233"/>
      <c r="Q2" s="233"/>
      <c r="R2" s="233"/>
      <c r="S2" s="233" t="s">
        <v>43</v>
      </c>
      <c r="T2" s="233"/>
      <c r="U2" s="233"/>
      <c r="V2" s="233"/>
      <c r="W2" s="233"/>
      <c r="X2" s="233"/>
      <c r="Y2" s="233"/>
      <c r="Z2" s="233"/>
      <c r="AA2" s="233"/>
      <c r="AB2" s="233" t="s">
        <v>42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106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83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83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106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150</v>
      </c>
      <c r="C4" s="71">
        <v>2500</v>
      </c>
      <c r="D4" s="72">
        <v>144345</v>
      </c>
      <c r="E4" s="108">
        <v>10</v>
      </c>
      <c r="F4" s="72">
        <v>205566</v>
      </c>
      <c r="G4" s="73">
        <v>1.5</v>
      </c>
      <c r="H4" s="70">
        <v>21</v>
      </c>
      <c r="I4" s="71">
        <v>1424</v>
      </c>
      <c r="J4" s="69">
        <v>1</v>
      </c>
      <c r="K4" s="70">
        <v>100</v>
      </c>
      <c r="L4" s="71">
        <v>3000</v>
      </c>
      <c r="M4" s="72">
        <v>147886</v>
      </c>
      <c r="N4" s="73">
        <v>9.9966539471594036</v>
      </c>
      <c r="O4" s="72">
        <v>239743.34000000026</v>
      </c>
      <c r="P4" s="73">
        <v>1.5485159275773717</v>
      </c>
      <c r="Q4" s="84">
        <v>20.335770959601241</v>
      </c>
      <c r="R4" s="71">
        <v>1621.1361454093035</v>
      </c>
      <c r="S4" s="69">
        <v>1</v>
      </c>
      <c r="T4" s="70">
        <v>100</v>
      </c>
      <c r="U4" s="71">
        <v>3000</v>
      </c>
      <c r="V4" s="72">
        <v>152954</v>
      </c>
      <c r="W4" s="73">
        <v>10.011133372037238</v>
      </c>
      <c r="X4" s="72">
        <v>282285.32999999996</v>
      </c>
      <c r="Y4" s="73">
        <v>1.6974246033197564</v>
      </c>
      <c r="Z4" s="84">
        <v>17.841271081635703</v>
      </c>
      <c r="AA4" s="71">
        <v>1845.5570302182352</v>
      </c>
      <c r="AB4" s="69">
        <v>1</v>
      </c>
      <c r="AC4" s="70">
        <v>150</v>
      </c>
      <c r="AD4" s="71">
        <v>3500</v>
      </c>
      <c r="AE4" s="72">
        <v>155695</v>
      </c>
      <c r="AF4" s="73">
        <v>9.9572024798515262</v>
      </c>
      <c r="AG4" s="72">
        <v>323885.78000000009</v>
      </c>
      <c r="AH4" s="73">
        <v>1.6823224099057958</v>
      </c>
      <c r="AI4" s="84">
        <v>20.199815228572739</v>
      </c>
      <c r="AJ4" s="71">
        <v>2080.2580686598803</v>
      </c>
    </row>
    <row r="5" spans="1:36" x14ac:dyDescent="0.3">
      <c r="A5" s="69">
        <v>2</v>
      </c>
      <c r="B5" s="72">
        <v>2500</v>
      </c>
      <c r="C5" s="71">
        <v>4000</v>
      </c>
      <c r="D5" s="72">
        <v>144470</v>
      </c>
      <c r="E5" s="108">
        <v>10</v>
      </c>
      <c r="F5" s="72">
        <v>467298</v>
      </c>
      <c r="G5" s="73">
        <v>3.4</v>
      </c>
      <c r="H5" s="70">
        <v>32</v>
      </c>
      <c r="I5" s="71">
        <v>3235</v>
      </c>
      <c r="J5" s="69">
        <v>2</v>
      </c>
      <c r="K5" s="72">
        <v>3000</v>
      </c>
      <c r="L5" s="71">
        <v>4600</v>
      </c>
      <c r="M5" s="72">
        <v>148048</v>
      </c>
      <c r="N5" s="73">
        <v>10.007604665546809</v>
      </c>
      <c r="O5" s="72">
        <v>556896.07999999961</v>
      </c>
      <c r="P5" s="73">
        <v>3.5970235915016482</v>
      </c>
      <c r="Q5" s="84">
        <v>30.967927002772075</v>
      </c>
      <c r="R5" s="71">
        <v>3761.5913757700182</v>
      </c>
      <c r="S5" s="69">
        <v>2</v>
      </c>
      <c r="T5" s="72">
        <v>3000</v>
      </c>
      <c r="U5" s="71">
        <v>4800</v>
      </c>
      <c r="V5" s="72">
        <v>152478</v>
      </c>
      <c r="W5" s="73">
        <v>9.9799782568713074</v>
      </c>
      <c r="X5" s="72">
        <v>578036.41099999996</v>
      </c>
      <c r="Y5" s="73">
        <v>3.4758208145143454</v>
      </c>
      <c r="Z5" s="84">
        <v>30.676644847151607</v>
      </c>
      <c r="AA5" s="71">
        <v>3790.9495861698083</v>
      </c>
      <c r="AB5" s="69">
        <v>2</v>
      </c>
      <c r="AC5" s="72">
        <v>3500</v>
      </c>
      <c r="AD5" s="71">
        <v>5000</v>
      </c>
      <c r="AE5" s="72">
        <v>157428</v>
      </c>
      <c r="AF5" s="73">
        <v>10.068033475693285</v>
      </c>
      <c r="AG5" s="72">
        <v>688509.37999999989</v>
      </c>
      <c r="AH5" s="73">
        <v>3.5762445619080436</v>
      </c>
      <c r="AI5" s="84">
        <v>31.099376258852566</v>
      </c>
      <c r="AJ5" s="71">
        <v>4373.4874355260808</v>
      </c>
    </row>
    <row r="6" spans="1:36" x14ac:dyDescent="0.3">
      <c r="A6" s="69">
        <v>3</v>
      </c>
      <c r="B6" s="72">
        <v>4000</v>
      </c>
      <c r="C6" s="71">
        <v>5200</v>
      </c>
      <c r="D6" s="72">
        <v>144572</v>
      </c>
      <c r="E6" s="108">
        <v>10</v>
      </c>
      <c r="F6" s="72">
        <v>682419</v>
      </c>
      <c r="G6" s="73">
        <v>5</v>
      </c>
      <c r="H6" s="70">
        <v>41</v>
      </c>
      <c r="I6" s="71">
        <v>4720</v>
      </c>
      <c r="J6" s="69">
        <v>3</v>
      </c>
      <c r="K6" s="72">
        <v>4700</v>
      </c>
      <c r="L6" s="71">
        <v>6000</v>
      </c>
      <c r="M6" s="72">
        <v>147933</v>
      </c>
      <c r="N6" s="73">
        <v>9.9998310074322934</v>
      </c>
      <c r="O6" s="72">
        <v>780233.94400000013</v>
      </c>
      <c r="P6" s="73">
        <v>5.0395756124883802</v>
      </c>
      <c r="Q6" s="84">
        <v>38.236976620751854</v>
      </c>
      <c r="R6" s="71">
        <v>5274.2386350577635</v>
      </c>
      <c r="S6" s="69">
        <v>3</v>
      </c>
      <c r="T6" s="72">
        <v>4800</v>
      </c>
      <c r="U6" s="71">
        <v>6000</v>
      </c>
      <c r="V6" s="72">
        <v>152906</v>
      </c>
      <c r="W6" s="73">
        <v>10.007991679751596</v>
      </c>
      <c r="X6" s="72">
        <v>827793.46699999983</v>
      </c>
      <c r="Y6" s="73">
        <v>4.9776479612070554</v>
      </c>
      <c r="Z6" s="84">
        <v>36.921434862136692</v>
      </c>
      <c r="AA6" s="71">
        <v>5413.7409061776507</v>
      </c>
      <c r="AB6" s="69">
        <v>3</v>
      </c>
      <c r="AC6" s="72">
        <v>5000</v>
      </c>
      <c r="AD6" s="71">
        <v>7000</v>
      </c>
      <c r="AE6" s="72">
        <v>155940</v>
      </c>
      <c r="AF6" s="73">
        <v>9.9728710280230377</v>
      </c>
      <c r="AG6" s="72">
        <v>949014.48399999959</v>
      </c>
      <c r="AH6" s="73">
        <v>4.9293560642223451</v>
      </c>
      <c r="AI6" s="84">
        <v>37.61292503013614</v>
      </c>
      <c r="AJ6" s="71">
        <v>6085.7668590483499</v>
      </c>
    </row>
    <row r="7" spans="1:36" x14ac:dyDescent="0.3">
      <c r="A7" s="69">
        <v>4</v>
      </c>
      <c r="B7" s="72">
        <v>5200</v>
      </c>
      <c r="C7" s="71">
        <v>7000</v>
      </c>
      <c r="D7" s="72">
        <v>144191</v>
      </c>
      <c r="E7" s="108">
        <v>10</v>
      </c>
      <c r="F7" s="72">
        <v>871302</v>
      </c>
      <c r="G7" s="73">
        <v>6.4</v>
      </c>
      <c r="H7" s="70">
        <v>42</v>
      </c>
      <c r="I7" s="71">
        <v>6043</v>
      </c>
      <c r="J7" s="69">
        <v>4</v>
      </c>
      <c r="K7" s="72">
        <v>6000</v>
      </c>
      <c r="L7" s="71">
        <v>7400</v>
      </c>
      <c r="M7" s="72">
        <v>148165</v>
      </c>
      <c r="N7" s="73">
        <v>10.01551351771549</v>
      </c>
      <c r="O7" s="72">
        <v>978874.34999999963</v>
      </c>
      <c r="P7" s="73">
        <v>6.3226053414953869</v>
      </c>
      <c r="Q7" s="84">
        <v>38.481156590578301</v>
      </c>
      <c r="R7" s="71">
        <v>6606.6503560219999</v>
      </c>
      <c r="S7" s="69">
        <v>4</v>
      </c>
      <c r="T7" s="72">
        <v>6000</v>
      </c>
      <c r="U7" s="71">
        <v>7500</v>
      </c>
      <c r="V7" s="72">
        <v>152502</v>
      </c>
      <c r="W7" s="73">
        <v>9.9815491030141263</v>
      </c>
      <c r="X7" s="72">
        <v>1034119.6000000002</v>
      </c>
      <c r="Y7" s="73">
        <v>6.218318365375862</v>
      </c>
      <c r="Z7" s="84">
        <v>40.772567778632563</v>
      </c>
      <c r="AA7" s="71">
        <v>6781.0231996957436</v>
      </c>
      <c r="AB7" s="69">
        <v>4</v>
      </c>
      <c r="AC7" s="72">
        <v>7000</v>
      </c>
      <c r="AD7" s="71">
        <v>8000</v>
      </c>
      <c r="AE7" s="72">
        <v>156179</v>
      </c>
      <c r="AF7" s="73">
        <v>9.9881558566474933</v>
      </c>
      <c r="AG7" s="72">
        <v>1200119.7079999992</v>
      </c>
      <c r="AH7" s="73">
        <v>6.233642858102626</v>
      </c>
      <c r="AI7" s="84">
        <v>38.665723755605796</v>
      </c>
      <c r="AJ7" s="71">
        <v>7684.2578579706578</v>
      </c>
    </row>
    <row r="8" spans="1:36" x14ac:dyDescent="0.3">
      <c r="A8" s="69">
        <v>5</v>
      </c>
      <c r="B8" s="72">
        <v>7000</v>
      </c>
      <c r="C8" s="71">
        <v>8000</v>
      </c>
      <c r="D8" s="72">
        <v>145499</v>
      </c>
      <c r="E8" s="108">
        <v>10.1</v>
      </c>
      <c r="F8" s="72">
        <v>1089158</v>
      </c>
      <c r="G8" s="73">
        <v>8</v>
      </c>
      <c r="H8" s="70">
        <v>40</v>
      </c>
      <c r="I8" s="71">
        <v>7486</v>
      </c>
      <c r="J8" s="69">
        <v>5</v>
      </c>
      <c r="K8" s="72">
        <v>7400</v>
      </c>
      <c r="L8" s="71">
        <v>8500</v>
      </c>
      <c r="M8" s="72">
        <v>147979</v>
      </c>
      <c r="N8" s="73">
        <v>10.0029404706781</v>
      </c>
      <c r="O8" s="72">
        <v>1174980.3999999994</v>
      </c>
      <c r="P8" s="73">
        <v>7.5892655203319874</v>
      </c>
      <c r="Q8" s="84">
        <v>42.510944738525581</v>
      </c>
      <c r="R8" s="71">
        <v>7940.1834044019733</v>
      </c>
      <c r="S8" s="69">
        <v>5</v>
      </c>
      <c r="T8" s="72">
        <v>7500</v>
      </c>
      <c r="U8" s="71">
        <v>8600</v>
      </c>
      <c r="V8" s="72">
        <v>153287</v>
      </c>
      <c r="W8" s="73">
        <v>10.032928862268864</v>
      </c>
      <c r="X8" s="72">
        <v>1234055.9300000002</v>
      </c>
      <c r="Y8" s="73">
        <v>7.4205659127048644</v>
      </c>
      <c r="Z8" s="84">
        <v>42.638002169316536</v>
      </c>
      <c r="AA8" s="71">
        <v>8050.6235362424741</v>
      </c>
      <c r="AB8" s="69">
        <v>5</v>
      </c>
      <c r="AC8" s="72">
        <v>8000</v>
      </c>
      <c r="AD8" s="71">
        <v>10000</v>
      </c>
      <c r="AE8" s="72">
        <v>157164</v>
      </c>
      <c r="AF8" s="73">
        <v>10.051149815622757</v>
      </c>
      <c r="AG8" s="72">
        <v>1442995.3560000001</v>
      </c>
      <c r="AH8" s="73">
        <v>7.4951837181267784</v>
      </c>
      <c r="AI8" s="84">
        <v>40.968655625913293</v>
      </c>
      <c r="AJ8" s="71">
        <v>9181.4623959685432</v>
      </c>
    </row>
    <row r="9" spans="1:36" x14ac:dyDescent="0.3">
      <c r="A9" s="69">
        <v>6</v>
      </c>
      <c r="B9" s="72">
        <v>8000</v>
      </c>
      <c r="C9" s="71">
        <v>10000</v>
      </c>
      <c r="D9" s="72">
        <v>143626</v>
      </c>
      <c r="E9" s="108">
        <v>9.9</v>
      </c>
      <c r="F9" s="72">
        <v>1256515</v>
      </c>
      <c r="G9" s="73">
        <v>9.1999999999999993</v>
      </c>
      <c r="H9" s="70">
        <v>43</v>
      </c>
      <c r="I9" s="71">
        <v>8749</v>
      </c>
      <c r="J9" s="69">
        <v>6</v>
      </c>
      <c r="K9" s="72">
        <v>8500</v>
      </c>
      <c r="L9" s="71">
        <v>10000</v>
      </c>
      <c r="M9" s="72">
        <v>147543</v>
      </c>
      <c r="N9" s="73">
        <v>9.9734681668700205</v>
      </c>
      <c r="O9" s="72">
        <v>1389544.8899999994</v>
      </c>
      <c r="P9" s="73">
        <v>8.9751498175037678</v>
      </c>
      <c r="Q9" s="84">
        <v>41.089371175724587</v>
      </c>
      <c r="R9" s="71">
        <v>9417.8977653972033</v>
      </c>
      <c r="S9" s="69">
        <v>6</v>
      </c>
      <c r="T9" s="72">
        <v>8600</v>
      </c>
      <c r="U9" s="71">
        <v>10000</v>
      </c>
      <c r="V9" s="72">
        <v>152456</v>
      </c>
      <c r="W9" s="73">
        <v>9.9785383145737221</v>
      </c>
      <c r="X9" s="72">
        <v>1451841.9780000004</v>
      </c>
      <c r="Y9" s="73">
        <v>8.7301465279461077</v>
      </c>
      <c r="Z9" s="84">
        <v>42.527566534697023</v>
      </c>
      <c r="AA9" s="71">
        <v>9523.0228918507655</v>
      </c>
      <c r="AB9" s="69">
        <v>6</v>
      </c>
      <c r="AC9" s="72">
        <v>10000</v>
      </c>
      <c r="AD9" s="71">
        <v>12000</v>
      </c>
      <c r="AE9" s="72">
        <v>155933</v>
      </c>
      <c r="AF9" s="73">
        <v>9.9724233552181385</v>
      </c>
      <c r="AG9" s="72">
        <v>1655316.2870000007</v>
      </c>
      <c r="AH9" s="73">
        <v>8.5980177490415137</v>
      </c>
      <c r="AI9" s="84">
        <v>40.308047675399308</v>
      </c>
      <c r="AJ9" s="71">
        <v>10615.561087133581</v>
      </c>
    </row>
    <row r="10" spans="1:36" x14ac:dyDescent="0.3">
      <c r="A10" s="69">
        <v>7</v>
      </c>
      <c r="B10" s="72">
        <v>10000</v>
      </c>
      <c r="C10" s="71">
        <v>11000</v>
      </c>
      <c r="D10" s="72">
        <v>144856</v>
      </c>
      <c r="E10" s="108">
        <v>10</v>
      </c>
      <c r="F10" s="72">
        <v>1481395</v>
      </c>
      <c r="G10" s="73">
        <v>10.8</v>
      </c>
      <c r="H10" s="70">
        <v>42</v>
      </c>
      <c r="I10" s="71">
        <v>10227</v>
      </c>
      <c r="J10" s="69">
        <v>7</v>
      </c>
      <c r="K10" s="72">
        <v>10000</v>
      </c>
      <c r="L10" s="71">
        <v>12000</v>
      </c>
      <c r="M10" s="72">
        <v>148054</v>
      </c>
      <c r="N10" s="73">
        <v>10.008010247709306</v>
      </c>
      <c r="O10" s="72">
        <v>1586003.7839999995</v>
      </c>
      <c r="P10" s="73">
        <v>10.244089035891374</v>
      </c>
      <c r="Q10" s="84">
        <v>40.352573578536528</v>
      </c>
      <c r="R10" s="71">
        <v>10712.333229767513</v>
      </c>
      <c r="S10" s="69">
        <v>7</v>
      </c>
      <c r="T10" s="72">
        <v>10000</v>
      </c>
      <c r="U10" s="71">
        <v>12000</v>
      </c>
      <c r="V10" s="72">
        <v>153054</v>
      </c>
      <c r="W10" s="73">
        <v>10.017678564298986</v>
      </c>
      <c r="X10" s="72">
        <v>1689573.0040000009</v>
      </c>
      <c r="Y10" s="73">
        <v>10.159659328008548</v>
      </c>
      <c r="Z10" s="84">
        <v>42.390991187773466</v>
      </c>
      <c r="AA10" s="71">
        <v>11039.064669985763</v>
      </c>
      <c r="AB10" s="69">
        <v>7</v>
      </c>
      <c r="AC10" s="72">
        <v>12000</v>
      </c>
      <c r="AD10" s="71">
        <v>15000</v>
      </c>
      <c r="AE10" s="72">
        <v>156051</v>
      </c>
      <c r="AF10" s="73">
        <v>9.9799698396436014</v>
      </c>
      <c r="AG10" s="72">
        <v>2014032.5049999994</v>
      </c>
      <c r="AH10" s="73">
        <v>10.461255870635028</v>
      </c>
      <c r="AI10" s="84">
        <v>42.95420892165275</v>
      </c>
      <c r="AJ10" s="71">
        <v>12906.245426174773</v>
      </c>
    </row>
    <row r="11" spans="1:36" x14ac:dyDescent="0.3">
      <c r="A11" s="69">
        <v>8</v>
      </c>
      <c r="B11" s="72">
        <v>11000</v>
      </c>
      <c r="C11" s="71">
        <v>14000</v>
      </c>
      <c r="D11" s="72">
        <v>144441</v>
      </c>
      <c r="E11" s="108">
        <v>10</v>
      </c>
      <c r="F11" s="72">
        <v>1764744</v>
      </c>
      <c r="G11" s="73">
        <v>12.9</v>
      </c>
      <c r="H11" s="70">
        <v>42</v>
      </c>
      <c r="I11" s="71">
        <v>12218</v>
      </c>
      <c r="J11" s="69">
        <v>8</v>
      </c>
      <c r="K11" s="72">
        <v>12000</v>
      </c>
      <c r="L11" s="71">
        <v>15000</v>
      </c>
      <c r="M11" s="72">
        <v>148117</v>
      </c>
      <c r="N11" s="73">
        <v>10.012268860415519</v>
      </c>
      <c r="O11" s="72">
        <v>1963051.5899999994</v>
      </c>
      <c r="P11" s="73">
        <v>12.679462352410207</v>
      </c>
      <c r="Q11" s="84">
        <v>40.469759148417623</v>
      </c>
      <c r="R11" s="71">
        <v>13253.38475664508</v>
      </c>
      <c r="S11" s="69">
        <v>8</v>
      </c>
      <c r="T11" s="72">
        <v>12000</v>
      </c>
      <c r="U11" s="71">
        <v>15000</v>
      </c>
      <c r="V11" s="72">
        <v>153132</v>
      </c>
      <c r="W11" s="73">
        <v>10.022783814263152</v>
      </c>
      <c r="X11" s="72">
        <v>2143884.3600000008</v>
      </c>
      <c r="Y11" s="73">
        <v>12.891502577680647</v>
      </c>
      <c r="Z11" s="84">
        <v>41.571820314156199</v>
      </c>
      <c r="AA11" s="71">
        <v>14000.23744220673</v>
      </c>
      <c r="AB11" s="69">
        <v>8</v>
      </c>
      <c r="AC11" s="72">
        <v>15000</v>
      </c>
      <c r="AD11" s="71">
        <v>18000</v>
      </c>
      <c r="AE11" s="72">
        <v>157552</v>
      </c>
      <c r="AF11" s="73">
        <v>10.075963679665806</v>
      </c>
      <c r="AG11" s="72">
        <v>2501950.7980000004</v>
      </c>
      <c r="AH11" s="73">
        <v>12.99559337232122</v>
      </c>
      <c r="AI11" s="84">
        <v>43.415086056889628</v>
      </c>
      <c r="AJ11" s="71">
        <v>15880.158918960093</v>
      </c>
    </row>
    <row r="12" spans="1:36" x14ac:dyDescent="0.3">
      <c r="A12" s="69">
        <v>9</v>
      </c>
      <c r="B12" s="72">
        <v>14000</v>
      </c>
      <c r="C12" s="71">
        <v>17000</v>
      </c>
      <c r="D12" s="72">
        <v>143704</v>
      </c>
      <c r="E12" s="108">
        <v>9.9</v>
      </c>
      <c r="F12" s="72">
        <v>2168370</v>
      </c>
      <c r="G12" s="73">
        <v>15.9</v>
      </c>
      <c r="H12" s="70">
        <v>44</v>
      </c>
      <c r="I12" s="71">
        <v>15089</v>
      </c>
      <c r="J12" s="69">
        <v>9</v>
      </c>
      <c r="K12" s="72">
        <v>15000</v>
      </c>
      <c r="L12" s="71">
        <v>20000</v>
      </c>
      <c r="M12" s="72">
        <v>147470</v>
      </c>
      <c r="N12" s="73">
        <v>9.9685335838929809</v>
      </c>
      <c r="O12" s="72">
        <v>2434118.3999999985</v>
      </c>
      <c r="P12" s="73">
        <v>15.722109786278699</v>
      </c>
      <c r="Q12" s="84">
        <v>41.496907637859273</v>
      </c>
      <c r="R12" s="71">
        <v>16505.854750118659</v>
      </c>
      <c r="S12" s="69">
        <v>9</v>
      </c>
      <c r="T12" s="72">
        <v>15000</v>
      </c>
      <c r="U12" s="71">
        <v>20000</v>
      </c>
      <c r="V12" s="72">
        <v>152825</v>
      </c>
      <c r="W12" s="73">
        <v>10.002690074019579</v>
      </c>
      <c r="X12" s="72">
        <v>2677064.4500000025</v>
      </c>
      <c r="Y12" s="73">
        <v>16.097595514802972</v>
      </c>
      <c r="Z12" s="84">
        <v>42.478234190266214</v>
      </c>
      <c r="AA12" s="71">
        <v>17517.189268771486</v>
      </c>
      <c r="AB12" s="69">
        <v>9</v>
      </c>
      <c r="AC12" s="72">
        <v>18000</v>
      </c>
      <c r="AD12" s="71">
        <v>25000</v>
      </c>
      <c r="AE12" s="72">
        <v>155233</v>
      </c>
      <c r="AF12" s="73">
        <v>9.9276560747281035</v>
      </c>
      <c r="AG12" s="72">
        <v>3201747.8500000015</v>
      </c>
      <c r="AH12" s="73">
        <v>16.630468182094013</v>
      </c>
      <c r="AI12" s="84">
        <v>43.300681325912258</v>
      </c>
      <c r="AJ12" s="71">
        <v>20625.433058692426</v>
      </c>
    </row>
    <row r="13" spans="1:36" x14ac:dyDescent="0.3">
      <c r="A13" s="69">
        <v>10</v>
      </c>
      <c r="B13" s="72">
        <v>17000</v>
      </c>
      <c r="C13" s="71">
        <v>85000</v>
      </c>
      <c r="D13" s="72">
        <v>144773</v>
      </c>
      <c r="E13" s="108">
        <v>10</v>
      </c>
      <c r="F13" s="72">
        <v>3668895</v>
      </c>
      <c r="G13" s="73">
        <v>26.9</v>
      </c>
      <c r="H13" s="70">
        <v>43</v>
      </c>
      <c r="I13" s="71">
        <v>25342</v>
      </c>
      <c r="J13" s="69">
        <v>10</v>
      </c>
      <c r="K13" s="72">
        <v>20000</v>
      </c>
      <c r="L13" s="71">
        <v>150000</v>
      </c>
      <c r="M13" s="72">
        <v>148160</v>
      </c>
      <c r="N13" s="73">
        <v>10.015175532580077</v>
      </c>
      <c r="O13" s="72">
        <v>4378689.0999999978</v>
      </c>
      <c r="P13" s="73">
        <v>28.28220301452135</v>
      </c>
      <c r="Q13" s="84">
        <v>41.640934796257262</v>
      </c>
      <c r="R13" s="71">
        <v>29553.787122030226</v>
      </c>
      <c r="S13" s="69">
        <v>10</v>
      </c>
      <c r="T13" s="72">
        <v>20000</v>
      </c>
      <c r="U13" s="71">
        <v>132000</v>
      </c>
      <c r="V13" s="72">
        <v>152245</v>
      </c>
      <c r="W13" s="73">
        <v>9.9647279589014293</v>
      </c>
      <c r="X13" s="72">
        <v>4711558.6440000003</v>
      </c>
      <c r="Y13" s="73">
        <v>28.331318394439663</v>
      </c>
      <c r="Z13" s="84">
        <v>42.677876814925781</v>
      </c>
      <c r="AA13" s="71">
        <v>30947.214319025257</v>
      </c>
      <c r="AB13" s="69">
        <v>10</v>
      </c>
      <c r="AC13" s="72">
        <v>25000</v>
      </c>
      <c r="AD13" s="71">
        <v>150000</v>
      </c>
      <c r="AE13" s="72">
        <v>156467</v>
      </c>
      <c r="AF13" s="73">
        <v>10.00657439490625</v>
      </c>
      <c r="AG13" s="72">
        <v>5274729.2000000039</v>
      </c>
      <c r="AH13" s="73">
        <v>27.39791521364252</v>
      </c>
      <c r="AI13" s="84">
        <v>42.8693907378521</v>
      </c>
      <c r="AJ13" s="71">
        <v>33711.448420433728</v>
      </c>
    </row>
    <row r="14" spans="1:36" ht="36.6" x14ac:dyDescent="0.3">
      <c r="A14" s="34" t="s">
        <v>16</v>
      </c>
      <c r="B14" s="2">
        <v>150</v>
      </c>
      <c r="C14" s="85">
        <v>85000</v>
      </c>
      <c r="D14" s="86">
        <v>1444477</v>
      </c>
      <c r="E14" s="3">
        <v>98.3</v>
      </c>
      <c r="F14" s="86">
        <v>13655662</v>
      </c>
      <c r="G14" s="76">
        <v>100</v>
      </c>
      <c r="H14" s="2">
        <v>39</v>
      </c>
      <c r="I14" s="85">
        <v>9454</v>
      </c>
      <c r="J14" s="34" t="s">
        <v>16</v>
      </c>
      <c r="K14" s="2">
        <v>100</v>
      </c>
      <c r="L14" s="85">
        <v>150000</v>
      </c>
      <c r="M14" s="86">
        <v>1479355</v>
      </c>
      <c r="N14" s="76">
        <v>98.003435590625458</v>
      </c>
      <c r="O14" s="86">
        <v>15482135.877999967</v>
      </c>
      <c r="P14" s="76">
        <v>99.999999999999744</v>
      </c>
      <c r="Q14" s="77">
        <v>37.55558717789809</v>
      </c>
      <c r="R14" s="85">
        <v>10465.463582439623</v>
      </c>
      <c r="S14" s="34" t="s">
        <v>16</v>
      </c>
      <c r="T14" s="2">
        <v>100</v>
      </c>
      <c r="U14" s="85">
        <v>132000</v>
      </c>
      <c r="V14" s="86">
        <v>1527839</v>
      </c>
      <c r="W14" s="76">
        <v>98.708194806419812</v>
      </c>
      <c r="X14" s="86">
        <v>16630213.174000034</v>
      </c>
      <c r="Y14" s="76">
        <v>100</v>
      </c>
      <c r="Z14" s="77">
        <v>37.95643350028098</v>
      </c>
      <c r="AA14" s="85">
        <v>10884.794257771948</v>
      </c>
      <c r="AB14" s="34" t="s">
        <v>16</v>
      </c>
      <c r="AC14" s="2">
        <v>150</v>
      </c>
      <c r="AD14" s="85">
        <v>150000</v>
      </c>
      <c r="AE14" s="86">
        <v>1563642</v>
      </c>
      <c r="AF14" s="76">
        <v>99.031122145236679</v>
      </c>
      <c r="AG14" s="86">
        <v>19252301.348000027</v>
      </c>
      <c r="AH14" s="76">
        <v>100.00000000000013</v>
      </c>
      <c r="AI14" s="77">
        <v>38.113581695994114</v>
      </c>
      <c r="AJ14" s="85">
        <v>12312.473921780067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24645</v>
      </c>
      <c r="E15" s="88">
        <v>1.7</v>
      </c>
      <c r="F15" s="87">
        <v>0</v>
      </c>
      <c r="G15" s="90">
        <v>0</v>
      </c>
      <c r="H15" s="87">
        <v>26</v>
      </c>
      <c r="I15" s="88">
        <v>0</v>
      </c>
      <c r="J15" s="38" t="s">
        <v>17</v>
      </c>
      <c r="K15" s="87">
        <v>0</v>
      </c>
      <c r="L15" s="88">
        <v>0</v>
      </c>
      <c r="M15" s="89">
        <v>30138</v>
      </c>
      <c r="N15" s="90">
        <v>1.9965644093745383</v>
      </c>
      <c r="O15" s="87">
        <v>0</v>
      </c>
      <c r="P15" s="90">
        <v>0</v>
      </c>
      <c r="Q15" s="91">
        <v>23.501389284696501</v>
      </c>
      <c r="R15" s="88">
        <v>0</v>
      </c>
      <c r="S15" s="38" t="s">
        <v>17</v>
      </c>
      <c r="T15" s="87">
        <v>0</v>
      </c>
      <c r="U15" s="88">
        <v>0</v>
      </c>
      <c r="V15" s="89">
        <v>19995</v>
      </c>
      <c r="W15" s="90">
        <v>1.2918051935801902</v>
      </c>
      <c r="X15" s="87">
        <v>0</v>
      </c>
      <c r="Y15" s="90">
        <v>0</v>
      </c>
      <c r="Z15" s="91">
        <v>25.791503034630487</v>
      </c>
      <c r="AA15" s="88">
        <v>0</v>
      </c>
      <c r="AB15" s="38" t="s">
        <v>17</v>
      </c>
      <c r="AC15" s="87">
        <v>0</v>
      </c>
      <c r="AD15" s="88">
        <v>0</v>
      </c>
      <c r="AE15" s="89">
        <v>15298</v>
      </c>
      <c r="AF15" s="90">
        <v>0.96887785476332222</v>
      </c>
      <c r="AG15" s="87">
        <v>0</v>
      </c>
      <c r="AH15" s="90">
        <v>0</v>
      </c>
      <c r="AI15" s="91">
        <v>21.02144023958617</v>
      </c>
      <c r="AJ15" s="88">
        <v>0</v>
      </c>
    </row>
    <row r="16" spans="1:36" x14ac:dyDescent="0.3">
      <c r="A16" s="92" t="s">
        <v>14</v>
      </c>
      <c r="B16" s="93">
        <v>0</v>
      </c>
      <c r="C16" s="94">
        <v>85000</v>
      </c>
      <c r="D16" s="95">
        <v>1469122</v>
      </c>
      <c r="E16" s="107">
        <v>100</v>
      </c>
      <c r="F16" s="95">
        <v>13655662</v>
      </c>
      <c r="G16" s="96">
        <v>100</v>
      </c>
      <c r="H16" s="93">
        <v>39</v>
      </c>
      <c r="I16" s="94">
        <v>9295</v>
      </c>
      <c r="J16" s="51" t="s">
        <v>14</v>
      </c>
      <c r="K16" s="68">
        <v>0</v>
      </c>
      <c r="L16" s="98">
        <v>150000</v>
      </c>
      <c r="M16" s="99">
        <v>1509493</v>
      </c>
      <c r="N16" s="100">
        <v>100</v>
      </c>
      <c r="O16" s="99">
        <v>15482135.878000008</v>
      </c>
      <c r="P16" s="100">
        <v>100</v>
      </c>
      <c r="Q16" s="101">
        <v>37.283443665668479</v>
      </c>
      <c r="R16" s="98">
        <v>10256.513861276606</v>
      </c>
      <c r="S16" s="92" t="s">
        <v>14</v>
      </c>
      <c r="T16" s="93">
        <v>0</v>
      </c>
      <c r="U16" s="94">
        <v>132000</v>
      </c>
      <c r="V16" s="95">
        <v>1547834</v>
      </c>
      <c r="W16" s="96">
        <v>100</v>
      </c>
      <c r="X16" s="95">
        <v>16630213.17400001</v>
      </c>
      <c r="Y16" s="96">
        <v>100</v>
      </c>
      <c r="Z16" s="97">
        <v>37.79366383006797</v>
      </c>
      <c r="AA16" s="94">
        <v>10744.183920239515</v>
      </c>
      <c r="AB16" s="92" t="s">
        <v>14</v>
      </c>
      <c r="AC16" s="93">
        <v>0</v>
      </c>
      <c r="AD16" s="94">
        <v>150000</v>
      </c>
      <c r="AE16" s="95">
        <v>1578940</v>
      </c>
      <c r="AF16" s="96">
        <v>100</v>
      </c>
      <c r="AG16" s="95">
        <v>19252301.348000001</v>
      </c>
      <c r="AH16" s="96">
        <v>100</v>
      </c>
      <c r="AI16" s="97">
        <v>37.950035233924631</v>
      </c>
      <c r="AJ16" s="94">
        <v>12193.181088578413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8" x14ac:dyDescent="0.3">
      <c r="A1" s="240" t="s">
        <v>104</v>
      </c>
      <c r="B1" s="241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4.4" x14ac:dyDescent="0.3">
      <c r="A2" s="111" t="s">
        <v>47</v>
      </c>
      <c r="B2" s="112" t="s">
        <v>48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4.4" x14ac:dyDescent="0.3">
      <c r="A3" s="113" t="s">
        <v>49</v>
      </c>
      <c r="B3" s="114" t="s">
        <v>87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ht="14.4" x14ac:dyDescent="0.3">
      <c r="A4" s="115" t="s">
        <v>50</v>
      </c>
      <c r="B4" s="116" t="s">
        <v>83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ht="14.4" x14ac:dyDescent="0.3">
      <c r="A5" s="115" t="s">
        <v>51</v>
      </c>
      <c r="B5" s="116" t="s">
        <v>52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ht="14.4" x14ac:dyDescent="0.3">
      <c r="A6" s="117" t="s">
        <v>53</v>
      </c>
      <c r="B6" s="118" t="s">
        <v>54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27.6" x14ac:dyDescent="0.3">
      <c r="A7" s="117" t="s">
        <v>55</v>
      </c>
      <c r="B7" s="118" t="s">
        <v>56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4.4" x14ac:dyDescent="0.3">
      <c r="A8" s="119" t="s">
        <v>57</v>
      </c>
      <c r="B8" s="120" t="s">
        <v>58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41.4" x14ac:dyDescent="0.3">
      <c r="A9" s="115" t="s">
        <v>59</v>
      </c>
      <c r="B9" s="116" t="s">
        <v>60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ht="14.4" x14ac:dyDescent="0.3">
      <c r="A10" s="115" t="s">
        <v>61</v>
      </c>
      <c r="B10" s="116" t="s">
        <v>62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27.6" x14ac:dyDescent="0.3">
      <c r="A11" s="121" t="s">
        <v>63</v>
      </c>
      <c r="B11" s="122" t="s">
        <v>64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ht="28.8" x14ac:dyDescent="0.3">
      <c r="A12" s="113" t="s">
        <v>65</v>
      </c>
      <c r="B12" s="116" t="s">
        <v>52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ht="28.8" x14ac:dyDescent="0.3">
      <c r="A13" s="113" t="s">
        <v>66</v>
      </c>
      <c r="B13" s="114" t="s">
        <v>67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4.25" customHeight="1" x14ac:dyDescent="0.3">
      <c r="A14" s="115" t="s">
        <v>68</v>
      </c>
      <c r="B14" s="116" t="s">
        <v>67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45.75" customHeight="1" x14ac:dyDescent="0.3">
      <c r="A15" s="121" t="s">
        <v>69</v>
      </c>
      <c r="B15" s="122" t="s">
        <v>96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14.2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4.2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4.2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4.2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4.2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4.2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4.2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4.2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4.2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4.2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4.2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4.2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4.2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4.2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4.2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4.2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4.2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4.2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4.2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4.2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4.2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4.2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4.2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4.2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4.2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4.2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4.2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4.2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4.2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4.2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4.2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4.2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4.2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4.2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4.2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4.2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4.2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4.2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4.2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4.2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4.2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4.2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4.2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4.2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4.2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4.2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4.2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4.2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4.2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4.2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4.2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4.2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4.2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4.2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4.25" customHeight="1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4.25" customHeigh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4.25" customHeight="1" x14ac:dyDescent="0.3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4.25" customHeight="1" x14ac:dyDescent="0.3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4.25" customHeight="1" x14ac:dyDescent="0.3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4.25" customHeight="1" x14ac:dyDescent="0.3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4.25" customHeight="1" x14ac:dyDescent="0.3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4.25" customHeight="1" x14ac:dyDescent="0.3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4.25" customHeight="1" x14ac:dyDescent="0.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4.25" customHeight="1" x14ac:dyDescent="0.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4.25" customHeight="1" x14ac:dyDescent="0.3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4.25" customHeight="1" x14ac:dyDescent="0.3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4.25" customHeight="1" x14ac:dyDescent="0.3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4.25" customHeight="1" x14ac:dyDescent="0.3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4.25" customHeight="1" x14ac:dyDescent="0.3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4.25" customHeight="1" x14ac:dyDescent="0.3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4.25" customHeight="1" x14ac:dyDescent="0.3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4.25" customHeight="1" x14ac:dyDescent="0.3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4.25" customHeight="1" x14ac:dyDescent="0.3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4.25" customHeight="1" x14ac:dyDescent="0.3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4.25" customHeight="1" x14ac:dyDescent="0.3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4.25" customHeight="1" x14ac:dyDescent="0.3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4.25" customHeight="1" x14ac:dyDescent="0.3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4.25" customHeight="1" x14ac:dyDescent="0.3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4.25" customHeight="1" x14ac:dyDescent="0.3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4.25" customHeight="1" x14ac:dyDescent="0.3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4.25" customHeight="1" x14ac:dyDescent="0.3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4.25" customHeight="1" x14ac:dyDescent="0.3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4.25" customHeight="1" x14ac:dyDescent="0.3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4.25" customHeight="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4.25" customHeight="1" x14ac:dyDescent="0.3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4.25" customHeight="1" x14ac:dyDescent="0.3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4.25" customHeight="1" x14ac:dyDescent="0.3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4.25" customHeight="1" x14ac:dyDescent="0.3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4.25" customHeight="1" x14ac:dyDescent="0.3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4.25" customHeight="1" x14ac:dyDescent="0.3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4.25" customHeight="1" x14ac:dyDescent="0.3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4.25" customHeight="1" x14ac:dyDescent="0.3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4.25" customHeight="1" x14ac:dyDescent="0.3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4.25" customHeight="1" x14ac:dyDescent="0.3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4.25" customHeight="1" x14ac:dyDescent="0.3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4.25" customHeight="1" x14ac:dyDescent="0.3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4.25" customHeight="1" x14ac:dyDescent="0.3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4.25" customHeight="1" x14ac:dyDescent="0.3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4.25" customHeight="1" x14ac:dyDescent="0.3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4.25" customHeight="1" x14ac:dyDescent="0.3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4.25" customHeight="1" x14ac:dyDescent="0.3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4.25" customHeight="1" x14ac:dyDescent="0.3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4.25" customHeight="1" x14ac:dyDescent="0.3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4.25" customHeight="1" x14ac:dyDescent="0.3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4.25" customHeight="1" x14ac:dyDescent="0.3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4.25" customHeight="1" x14ac:dyDescent="0.3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4.25" customHeight="1" x14ac:dyDescent="0.3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4.25" customHeight="1" x14ac:dyDescent="0.3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4.25" customHeight="1" x14ac:dyDescent="0.3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4.25" customHeight="1" x14ac:dyDescent="0.3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4.25" customHeight="1" x14ac:dyDescent="0.3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4.25" customHeight="1" x14ac:dyDescent="0.3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4.25" customHeight="1" x14ac:dyDescent="0.3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4.25" customHeight="1" x14ac:dyDescent="0.3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4.25" customHeight="1" x14ac:dyDescent="0.3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4.25" customHeight="1" x14ac:dyDescent="0.3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4.25" customHeight="1" x14ac:dyDescent="0.3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4.25" customHeight="1" x14ac:dyDescent="0.3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4.25" customHeight="1" x14ac:dyDescent="0.3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4.25" customHeight="1" x14ac:dyDescent="0.3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4.25" customHeight="1" x14ac:dyDescent="0.3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4.25" customHeight="1" x14ac:dyDescent="0.3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4.25" customHeight="1" x14ac:dyDescent="0.3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4.25" customHeight="1" x14ac:dyDescent="0.3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4.25" customHeight="1" x14ac:dyDescent="0.3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4.25" customHeight="1" x14ac:dyDescent="0.3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4.25" customHeight="1" x14ac:dyDescent="0.3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4.25" customHeight="1" x14ac:dyDescent="0.3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4.25" customHeight="1" x14ac:dyDescent="0.3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4.25" customHeight="1" x14ac:dyDescent="0.3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4.25" customHeight="1" x14ac:dyDescent="0.3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4.25" customHeight="1" x14ac:dyDescent="0.3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4.25" customHeight="1" x14ac:dyDescent="0.3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4.25" customHeight="1" x14ac:dyDescent="0.3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4.25" customHeight="1" x14ac:dyDescent="0.3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4.25" customHeight="1" x14ac:dyDescent="0.3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4.25" customHeight="1" x14ac:dyDescent="0.3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4.25" customHeight="1" x14ac:dyDescent="0.3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4.25" customHeight="1" x14ac:dyDescent="0.3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4.25" customHeight="1" x14ac:dyDescent="0.3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4.25" customHeight="1" x14ac:dyDescent="0.3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4.25" customHeight="1" x14ac:dyDescent="0.3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4.25" customHeight="1" x14ac:dyDescent="0.3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4.25" customHeight="1" x14ac:dyDescent="0.3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4.25" customHeight="1" x14ac:dyDescent="0.3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4.25" customHeight="1" x14ac:dyDescent="0.3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4.25" customHeight="1" x14ac:dyDescent="0.3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4.25" customHeight="1" x14ac:dyDescent="0.3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4.25" customHeight="1" x14ac:dyDescent="0.3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4.25" customHeight="1" x14ac:dyDescent="0.3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4.25" customHeight="1" x14ac:dyDescent="0.3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4.25" customHeight="1" x14ac:dyDescent="0.3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4.25" customHeight="1" x14ac:dyDescent="0.3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4.25" customHeight="1" x14ac:dyDescent="0.3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4.25" customHeight="1" x14ac:dyDescent="0.3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4.25" customHeight="1" x14ac:dyDescent="0.3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4.25" customHeight="1" x14ac:dyDescent="0.3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4.25" customHeight="1" x14ac:dyDescent="0.3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4.25" customHeight="1" x14ac:dyDescent="0.3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4.25" customHeight="1" x14ac:dyDescent="0.3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4.25" customHeight="1" x14ac:dyDescent="0.3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4.25" customHeight="1" x14ac:dyDescent="0.3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4.25" customHeight="1" x14ac:dyDescent="0.3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4.25" customHeight="1" x14ac:dyDescent="0.3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4.25" customHeight="1" x14ac:dyDescent="0.3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4.25" customHeight="1" x14ac:dyDescent="0.3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4.25" customHeight="1" x14ac:dyDescent="0.3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4.25" customHeight="1" x14ac:dyDescent="0.3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4.25" customHeight="1" x14ac:dyDescent="0.3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4.25" customHeight="1" x14ac:dyDescent="0.3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4.25" customHeight="1" x14ac:dyDescent="0.3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4.25" customHeight="1" x14ac:dyDescent="0.3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4.25" customHeight="1" x14ac:dyDescent="0.3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4.25" customHeight="1" x14ac:dyDescent="0.3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4.25" customHeight="1" x14ac:dyDescent="0.3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4.25" customHeight="1" x14ac:dyDescent="0.3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4.25" customHeight="1" x14ac:dyDescent="0.3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4.25" customHeight="1" x14ac:dyDescent="0.3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4.25" customHeight="1" x14ac:dyDescent="0.3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4.25" customHeight="1" x14ac:dyDescent="0.3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4.25" customHeight="1" x14ac:dyDescent="0.3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4.25" customHeight="1" x14ac:dyDescent="0.3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4.25" customHeight="1" x14ac:dyDescent="0.3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4.25" customHeight="1" x14ac:dyDescent="0.3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4.25" customHeight="1" x14ac:dyDescent="0.3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4.25" customHeight="1" x14ac:dyDescent="0.3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4.25" customHeight="1" x14ac:dyDescent="0.3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4.25" customHeight="1" x14ac:dyDescent="0.3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4.25" customHeight="1" x14ac:dyDescent="0.3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4.25" customHeight="1" x14ac:dyDescent="0.3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4.25" customHeight="1" x14ac:dyDescent="0.3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4.25" customHeight="1" x14ac:dyDescent="0.3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4.25" customHeight="1" x14ac:dyDescent="0.3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4.25" customHeight="1" x14ac:dyDescent="0.3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4.25" customHeight="1" x14ac:dyDescent="0.3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4.25" customHeight="1" x14ac:dyDescent="0.3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4.25" customHeight="1" x14ac:dyDescent="0.3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4.25" customHeight="1" x14ac:dyDescent="0.3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4.25" customHeight="1" x14ac:dyDescent="0.3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4.25" customHeight="1" x14ac:dyDescent="0.3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4.25" customHeight="1" x14ac:dyDescent="0.3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4.25" customHeight="1" x14ac:dyDescent="0.3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4.25" customHeight="1" x14ac:dyDescent="0.3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4.25" customHeight="1" x14ac:dyDescent="0.3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4.25" customHeight="1" x14ac:dyDescent="0.3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4.25" customHeight="1" x14ac:dyDescent="0.3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4.25" customHeight="1" x14ac:dyDescent="0.3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4.25" customHeight="1" x14ac:dyDescent="0.3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4.25" customHeight="1" x14ac:dyDescent="0.3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4.25" customHeight="1" x14ac:dyDescent="0.3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4.25" customHeight="1" x14ac:dyDescent="0.3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4.25" customHeight="1" x14ac:dyDescent="0.3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4.25" customHeight="1" x14ac:dyDescent="0.3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4.25" customHeight="1" x14ac:dyDescent="0.3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4.25" customHeight="1" x14ac:dyDescent="0.3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4.25" customHeight="1" x14ac:dyDescent="0.3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4.25" customHeight="1" x14ac:dyDescent="0.3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4.25" customHeight="1" x14ac:dyDescent="0.3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4.25" customHeight="1" x14ac:dyDescent="0.3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4.25" customHeight="1" x14ac:dyDescent="0.3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4.25" customHeight="1" x14ac:dyDescent="0.3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4.25" customHeight="1" x14ac:dyDescent="0.3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4.25" customHeight="1" x14ac:dyDescent="0.3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4.25" customHeight="1" x14ac:dyDescent="0.3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4.25" customHeight="1" x14ac:dyDescent="0.3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4.25" customHeight="1" x14ac:dyDescent="0.3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4.25" customHeight="1" x14ac:dyDescent="0.3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4.25" customHeight="1" x14ac:dyDescent="0.3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4.25" customHeight="1" x14ac:dyDescent="0.3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4.25" customHeight="1" x14ac:dyDescent="0.3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4.25" customHeight="1" x14ac:dyDescent="0.3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4.25" customHeight="1" x14ac:dyDescent="0.3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4.25" customHeight="1" x14ac:dyDescent="0.3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4.25" customHeight="1" x14ac:dyDescent="0.3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4.25" customHeight="1" x14ac:dyDescent="0.3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4.25" customHeight="1" x14ac:dyDescent="0.3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4.25" customHeight="1" x14ac:dyDescent="0.3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4.25" customHeight="1" x14ac:dyDescent="0.3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4.25" customHeight="1" x14ac:dyDescent="0.3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4.25" customHeight="1" x14ac:dyDescent="0.3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4.25" customHeight="1" x14ac:dyDescent="0.3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4.25" customHeight="1" x14ac:dyDescent="0.3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4.25" customHeight="1" x14ac:dyDescent="0.3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4.25" customHeight="1" x14ac:dyDescent="0.3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4.25" customHeight="1" x14ac:dyDescent="0.3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4.25" customHeight="1" x14ac:dyDescent="0.3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4.25" customHeight="1" x14ac:dyDescent="0.3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4.25" customHeight="1" x14ac:dyDescent="0.3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4.25" customHeight="1" x14ac:dyDescent="0.3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4.25" customHeight="1" x14ac:dyDescent="0.3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4.25" customHeight="1" x14ac:dyDescent="0.3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4.25" customHeight="1" x14ac:dyDescent="0.3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4.25" customHeight="1" x14ac:dyDescent="0.3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4.25" customHeight="1" x14ac:dyDescent="0.3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4.25" customHeight="1" x14ac:dyDescent="0.3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4.25" customHeight="1" x14ac:dyDescent="0.3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4.25" customHeight="1" x14ac:dyDescent="0.3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4.25" customHeight="1" x14ac:dyDescent="0.3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4.25" customHeight="1" x14ac:dyDescent="0.3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4.25" customHeight="1" x14ac:dyDescent="0.3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4.25" customHeight="1" x14ac:dyDescent="0.3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4.25" customHeight="1" x14ac:dyDescent="0.3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4.25" customHeight="1" x14ac:dyDescent="0.3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4.25" customHeight="1" x14ac:dyDescent="0.3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4.25" customHeight="1" x14ac:dyDescent="0.3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4.25" customHeight="1" x14ac:dyDescent="0.3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4.25" customHeight="1" x14ac:dyDescent="0.3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4.25" customHeight="1" x14ac:dyDescent="0.3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4.25" customHeight="1" x14ac:dyDescent="0.3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4.25" customHeight="1" x14ac:dyDescent="0.3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4.25" customHeight="1" x14ac:dyDescent="0.3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4.25" customHeight="1" x14ac:dyDescent="0.3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4.25" customHeight="1" x14ac:dyDescent="0.3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4.25" customHeight="1" x14ac:dyDescent="0.3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4.25" customHeight="1" x14ac:dyDescent="0.3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4.25" customHeight="1" x14ac:dyDescent="0.3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4.25" customHeight="1" x14ac:dyDescent="0.3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4.25" customHeight="1" x14ac:dyDescent="0.3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4.25" customHeight="1" x14ac:dyDescent="0.3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4.25" customHeight="1" x14ac:dyDescent="0.3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4.25" customHeight="1" x14ac:dyDescent="0.3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4.25" customHeight="1" x14ac:dyDescent="0.3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4.25" customHeight="1" x14ac:dyDescent="0.3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4.25" customHeight="1" x14ac:dyDescent="0.3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4.25" customHeight="1" x14ac:dyDescent="0.3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4.25" customHeight="1" x14ac:dyDescent="0.3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4.25" customHeight="1" x14ac:dyDescent="0.3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4.25" customHeight="1" x14ac:dyDescent="0.3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4.25" customHeight="1" x14ac:dyDescent="0.3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4.25" customHeight="1" x14ac:dyDescent="0.3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4.25" customHeight="1" x14ac:dyDescent="0.3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4.25" customHeight="1" x14ac:dyDescent="0.3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4.25" customHeight="1" x14ac:dyDescent="0.3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4.25" customHeight="1" x14ac:dyDescent="0.3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4.25" customHeight="1" x14ac:dyDescent="0.3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4.25" customHeight="1" x14ac:dyDescent="0.3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4.25" customHeight="1" x14ac:dyDescent="0.3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4.25" customHeight="1" x14ac:dyDescent="0.3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4.25" customHeight="1" x14ac:dyDescent="0.3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4.25" customHeight="1" x14ac:dyDescent="0.3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4.25" customHeight="1" x14ac:dyDescent="0.3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4.25" customHeight="1" x14ac:dyDescent="0.3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4.25" customHeight="1" x14ac:dyDescent="0.3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4.25" customHeight="1" x14ac:dyDescent="0.3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4.25" customHeight="1" x14ac:dyDescent="0.3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4.25" customHeight="1" x14ac:dyDescent="0.3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4.25" customHeight="1" x14ac:dyDescent="0.3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4.25" customHeight="1" x14ac:dyDescent="0.3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4.25" customHeight="1" x14ac:dyDescent="0.3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4.25" customHeight="1" x14ac:dyDescent="0.3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4.25" customHeight="1" x14ac:dyDescent="0.3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4.25" customHeight="1" x14ac:dyDescent="0.3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4.25" customHeight="1" x14ac:dyDescent="0.3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4.25" customHeight="1" x14ac:dyDescent="0.3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4.25" customHeight="1" x14ac:dyDescent="0.3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4.25" customHeight="1" x14ac:dyDescent="0.3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4.25" customHeight="1" x14ac:dyDescent="0.3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4.25" customHeight="1" x14ac:dyDescent="0.3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4.25" customHeight="1" x14ac:dyDescent="0.3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4.25" customHeight="1" x14ac:dyDescent="0.3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4.25" customHeight="1" x14ac:dyDescent="0.3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4.25" customHeight="1" x14ac:dyDescent="0.3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4.25" customHeight="1" x14ac:dyDescent="0.3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4.25" customHeight="1" x14ac:dyDescent="0.3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4.25" customHeight="1" x14ac:dyDescent="0.3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4.25" customHeight="1" x14ac:dyDescent="0.3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4.25" customHeight="1" x14ac:dyDescent="0.3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4.25" customHeight="1" x14ac:dyDescent="0.3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4.25" customHeight="1" x14ac:dyDescent="0.3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4.25" customHeight="1" x14ac:dyDescent="0.3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4.25" customHeight="1" x14ac:dyDescent="0.3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4.25" customHeight="1" x14ac:dyDescent="0.3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4.25" customHeight="1" x14ac:dyDescent="0.3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4.25" customHeight="1" x14ac:dyDescent="0.3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4.25" customHeight="1" x14ac:dyDescent="0.3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4.25" customHeight="1" x14ac:dyDescent="0.3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4.25" customHeight="1" x14ac:dyDescent="0.3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4.25" customHeight="1" x14ac:dyDescent="0.3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4.25" customHeight="1" x14ac:dyDescent="0.3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4.25" customHeight="1" x14ac:dyDescent="0.3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4.25" customHeight="1" x14ac:dyDescent="0.3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4.25" customHeight="1" x14ac:dyDescent="0.3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4.25" customHeight="1" x14ac:dyDescent="0.3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4.25" customHeight="1" x14ac:dyDescent="0.3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4.25" customHeight="1" x14ac:dyDescent="0.3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4.25" customHeight="1" x14ac:dyDescent="0.3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4.25" customHeight="1" x14ac:dyDescent="0.3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4.25" customHeight="1" x14ac:dyDescent="0.3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4.25" customHeight="1" x14ac:dyDescent="0.3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4.25" customHeight="1" x14ac:dyDescent="0.3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4.25" customHeight="1" x14ac:dyDescent="0.3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4.25" customHeight="1" x14ac:dyDescent="0.3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4.25" customHeight="1" x14ac:dyDescent="0.3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4.25" customHeight="1" x14ac:dyDescent="0.3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4.25" customHeight="1" x14ac:dyDescent="0.3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4.25" customHeight="1" x14ac:dyDescent="0.3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4.25" customHeight="1" x14ac:dyDescent="0.3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4.25" customHeight="1" x14ac:dyDescent="0.3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4.25" customHeight="1" x14ac:dyDescent="0.3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4.25" customHeight="1" x14ac:dyDescent="0.3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4.25" customHeight="1" x14ac:dyDescent="0.3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4.25" customHeight="1" x14ac:dyDescent="0.3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4.25" customHeight="1" x14ac:dyDescent="0.3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4.25" customHeight="1" x14ac:dyDescent="0.3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4.25" customHeight="1" x14ac:dyDescent="0.3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4.25" customHeight="1" x14ac:dyDescent="0.3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4.25" customHeight="1" x14ac:dyDescent="0.3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4.25" customHeight="1" x14ac:dyDescent="0.3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4.25" customHeight="1" x14ac:dyDescent="0.3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4.25" customHeight="1" x14ac:dyDescent="0.3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4.25" customHeight="1" x14ac:dyDescent="0.3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4.25" customHeight="1" x14ac:dyDescent="0.3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4.25" customHeight="1" x14ac:dyDescent="0.3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4.25" customHeight="1" x14ac:dyDescent="0.3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4.25" customHeight="1" x14ac:dyDescent="0.3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4.25" customHeight="1" x14ac:dyDescent="0.3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4.25" customHeight="1" x14ac:dyDescent="0.3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4.25" customHeight="1" x14ac:dyDescent="0.3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4.25" customHeight="1" x14ac:dyDescent="0.3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4.25" customHeight="1" x14ac:dyDescent="0.3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4.25" customHeight="1" x14ac:dyDescent="0.3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4.25" customHeight="1" x14ac:dyDescent="0.3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4.25" customHeight="1" x14ac:dyDescent="0.3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4.25" customHeight="1" x14ac:dyDescent="0.3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4.25" customHeight="1" x14ac:dyDescent="0.3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4.25" customHeight="1" x14ac:dyDescent="0.3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4.25" customHeight="1" x14ac:dyDescent="0.3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4.25" customHeight="1" x14ac:dyDescent="0.3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4.25" customHeight="1" x14ac:dyDescent="0.3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4.25" customHeight="1" x14ac:dyDescent="0.3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4.25" customHeight="1" x14ac:dyDescent="0.3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4.25" customHeight="1" x14ac:dyDescent="0.3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4.25" customHeight="1" x14ac:dyDescent="0.3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4.25" customHeight="1" x14ac:dyDescent="0.3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4.25" customHeight="1" x14ac:dyDescent="0.3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4.25" customHeight="1" x14ac:dyDescent="0.3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4.25" customHeight="1" x14ac:dyDescent="0.3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4.25" customHeight="1" x14ac:dyDescent="0.3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4.25" customHeight="1" x14ac:dyDescent="0.3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4.25" customHeight="1" x14ac:dyDescent="0.3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4.25" customHeight="1" x14ac:dyDescent="0.3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4.25" customHeight="1" x14ac:dyDescent="0.3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4.25" customHeight="1" x14ac:dyDescent="0.3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4.25" customHeight="1" x14ac:dyDescent="0.3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4.25" customHeight="1" x14ac:dyDescent="0.3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4.25" customHeight="1" x14ac:dyDescent="0.3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4.25" customHeight="1" x14ac:dyDescent="0.3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4.25" customHeight="1" x14ac:dyDescent="0.3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4.25" customHeight="1" x14ac:dyDescent="0.3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4.25" customHeight="1" x14ac:dyDescent="0.3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4.25" customHeight="1" x14ac:dyDescent="0.3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4.25" customHeight="1" x14ac:dyDescent="0.3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4.25" customHeight="1" x14ac:dyDescent="0.3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4.25" customHeight="1" x14ac:dyDescent="0.3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4.25" customHeight="1" x14ac:dyDescent="0.3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4.25" customHeight="1" x14ac:dyDescent="0.3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4.25" customHeight="1" x14ac:dyDescent="0.3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4.25" customHeight="1" x14ac:dyDescent="0.3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4.25" customHeight="1" x14ac:dyDescent="0.3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4.25" customHeight="1" x14ac:dyDescent="0.3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4.25" customHeight="1" x14ac:dyDescent="0.3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4.25" customHeight="1" x14ac:dyDescent="0.3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4.25" customHeight="1" x14ac:dyDescent="0.3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4.25" customHeight="1" x14ac:dyDescent="0.3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4.25" customHeight="1" x14ac:dyDescent="0.3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4.25" customHeight="1" x14ac:dyDescent="0.3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4.25" customHeight="1" x14ac:dyDescent="0.3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4.25" customHeight="1" x14ac:dyDescent="0.3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4.25" customHeight="1" x14ac:dyDescent="0.3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4.25" customHeight="1" x14ac:dyDescent="0.3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4.25" customHeight="1" x14ac:dyDescent="0.3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4.25" customHeight="1" x14ac:dyDescent="0.3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4.25" customHeight="1" x14ac:dyDescent="0.3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4.25" customHeight="1" x14ac:dyDescent="0.3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4.25" customHeight="1" x14ac:dyDescent="0.3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4.25" customHeight="1" x14ac:dyDescent="0.3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4.25" customHeight="1" x14ac:dyDescent="0.3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4.25" customHeight="1" x14ac:dyDescent="0.3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4.25" customHeight="1" x14ac:dyDescent="0.3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4.25" customHeight="1" x14ac:dyDescent="0.3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4.25" customHeight="1" x14ac:dyDescent="0.3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4.25" customHeight="1" x14ac:dyDescent="0.3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4.25" customHeight="1" x14ac:dyDescent="0.3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4.25" customHeight="1" x14ac:dyDescent="0.3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4.25" customHeight="1" x14ac:dyDescent="0.3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4.25" customHeight="1" x14ac:dyDescent="0.3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4.25" customHeight="1" x14ac:dyDescent="0.3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4.25" customHeight="1" x14ac:dyDescent="0.3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4.25" customHeight="1" x14ac:dyDescent="0.3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4.25" customHeight="1" x14ac:dyDescent="0.3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4.25" customHeight="1" x14ac:dyDescent="0.3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4.25" customHeight="1" x14ac:dyDescent="0.3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4.25" customHeight="1" x14ac:dyDescent="0.3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4.25" customHeight="1" x14ac:dyDescent="0.3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4.25" customHeight="1" x14ac:dyDescent="0.3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4.25" customHeight="1" x14ac:dyDescent="0.3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4.25" customHeight="1" x14ac:dyDescent="0.3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4.25" customHeight="1" x14ac:dyDescent="0.3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4.25" customHeight="1" x14ac:dyDescent="0.3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4.25" customHeight="1" x14ac:dyDescent="0.3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4.25" customHeight="1" x14ac:dyDescent="0.3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4.25" customHeight="1" x14ac:dyDescent="0.3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4.25" customHeight="1" x14ac:dyDescent="0.3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4.25" customHeight="1" x14ac:dyDescent="0.3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4.25" customHeight="1" x14ac:dyDescent="0.3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4.25" customHeight="1" x14ac:dyDescent="0.3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4.25" customHeight="1" x14ac:dyDescent="0.3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4.25" customHeight="1" x14ac:dyDescent="0.3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4.25" customHeight="1" x14ac:dyDescent="0.3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4.25" customHeight="1" x14ac:dyDescent="0.3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4.25" customHeight="1" x14ac:dyDescent="0.3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4.25" customHeight="1" x14ac:dyDescent="0.3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4.25" customHeight="1" x14ac:dyDescent="0.3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4.25" customHeight="1" x14ac:dyDescent="0.3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4.25" customHeight="1" x14ac:dyDescent="0.3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4.25" customHeight="1" x14ac:dyDescent="0.3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4.25" customHeight="1" x14ac:dyDescent="0.3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4.25" customHeight="1" x14ac:dyDescent="0.3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4.25" customHeight="1" x14ac:dyDescent="0.3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4.25" customHeight="1" x14ac:dyDescent="0.3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4.25" customHeight="1" x14ac:dyDescent="0.3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4.25" customHeight="1" x14ac:dyDescent="0.3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4.25" customHeight="1" x14ac:dyDescent="0.3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4.25" customHeight="1" x14ac:dyDescent="0.3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4.25" customHeight="1" x14ac:dyDescent="0.3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4.25" customHeight="1" x14ac:dyDescent="0.3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4.25" customHeight="1" x14ac:dyDescent="0.3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4.25" customHeight="1" x14ac:dyDescent="0.3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4.25" customHeight="1" x14ac:dyDescent="0.3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4.25" customHeight="1" x14ac:dyDescent="0.3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4.25" customHeight="1" x14ac:dyDescent="0.3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4.25" customHeight="1" x14ac:dyDescent="0.3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4.25" customHeight="1" x14ac:dyDescent="0.3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4.25" customHeight="1" x14ac:dyDescent="0.3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4.25" customHeight="1" x14ac:dyDescent="0.3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4.25" customHeight="1" x14ac:dyDescent="0.3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4.25" customHeight="1" x14ac:dyDescent="0.3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4.25" customHeight="1" x14ac:dyDescent="0.3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4.25" customHeight="1" x14ac:dyDescent="0.3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4.25" customHeight="1" x14ac:dyDescent="0.3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4.25" customHeight="1" x14ac:dyDescent="0.3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4.25" customHeight="1" x14ac:dyDescent="0.3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4.25" customHeight="1" x14ac:dyDescent="0.3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4.25" customHeight="1" x14ac:dyDescent="0.3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4.25" customHeight="1" x14ac:dyDescent="0.3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4.25" customHeight="1" x14ac:dyDescent="0.3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4.25" customHeight="1" x14ac:dyDescent="0.3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4.25" customHeight="1" x14ac:dyDescent="0.3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4.25" customHeight="1" x14ac:dyDescent="0.3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4.25" customHeight="1" x14ac:dyDescent="0.3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4.25" customHeight="1" x14ac:dyDescent="0.3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4.25" customHeight="1" x14ac:dyDescent="0.3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4.25" customHeight="1" x14ac:dyDescent="0.3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4.25" customHeight="1" x14ac:dyDescent="0.3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4.25" customHeight="1" x14ac:dyDescent="0.3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4.25" customHeight="1" x14ac:dyDescent="0.3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4.25" customHeight="1" x14ac:dyDescent="0.3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4.25" customHeight="1" x14ac:dyDescent="0.3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4.25" customHeight="1" x14ac:dyDescent="0.3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4.25" customHeight="1" x14ac:dyDescent="0.3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4.25" customHeight="1" x14ac:dyDescent="0.3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4.25" customHeight="1" x14ac:dyDescent="0.3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4.25" customHeight="1" x14ac:dyDescent="0.3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4.25" customHeight="1" x14ac:dyDescent="0.3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4.25" customHeight="1" x14ac:dyDescent="0.3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4.25" customHeight="1" x14ac:dyDescent="0.3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4.25" customHeight="1" x14ac:dyDescent="0.3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4.25" customHeight="1" x14ac:dyDescent="0.3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4.25" customHeight="1" x14ac:dyDescent="0.3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4.25" customHeight="1" x14ac:dyDescent="0.3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4.25" customHeight="1" x14ac:dyDescent="0.3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4.25" customHeight="1" x14ac:dyDescent="0.3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4.25" customHeight="1" x14ac:dyDescent="0.3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4.25" customHeight="1" x14ac:dyDescent="0.3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4.25" customHeight="1" x14ac:dyDescent="0.3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4.25" customHeight="1" x14ac:dyDescent="0.3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4.25" customHeight="1" x14ac:dyDescent="0.3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4.25" customHeight="1" x14ac:dyDescent="0.3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4.25" customHeight="1" x14ac:dyDescent="0.3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4.25" customHeight="1" x14ac:dyDescent="0.3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4.25" customHeight="1" x14ac:dyDescent="0.3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4.25" customHeight="1" x14ac:dyDescent="0.3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4.25" customHeight="1" x14ac:dyDescent="0.3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4.25" customHeight="1" x14ac:dyDescent="0.3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4.25" customHeight="1" x14ac:dyDescent="0.3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4.25" customHeight="1" x14ac:dyDescent="0.3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4.25" customHeight="1" x14ac:dyDescent="0.3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4.25" customHeight="1" x14ac:dyDescent="0.3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4.25" customHeight="1" x14ac:dyDescent="0.3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4.25" customHeight="1" x14ac:dyDescent="0.3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4.25" customHeight="1" x14ac:dyDescent="0.3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4.25" customHeight="1" x14ac:dyDescent="0.3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4.25" customHeight="1" x14ac:dyDescent="0.3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4.25" customHeight="1" x14ac:dyDescent="0.3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4.25" customHeight="1" x14ac:dyDescent="0.3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4.25" customHeight="1" x14ac:dyDescent="0.3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4.25" customHeight="1" x14ac:dyDescent="0.3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4.25" customHeight="1" x14ac:dyDescent="0.3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4.25" customHeight="1" x14ac:dyDescent="0.3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4.25" customHeight="1" x14ac:dyDescent="0.3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4.25" customHeight="1" x14ac:dyDescent="0.3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4.25" customHeight="1" x14ac:dyDescent="0.3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4.25" customHeight="1" x14ac:dyDescent="0.3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4.25" customHeight="1" x14ac:dyDescent="0.3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4.25" customHeight="1" x14ac:dyDescent="0.3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4.25" customHeight="1" x14ac:dyDescent="0.3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4.25" customHeight="1" x14ac:dyDescent="0.3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4.25" customHeight="1" x14ac:dyDescent="0.3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4.25" customHeight="1" x14ac:dyDescent="0.3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4.25" customHeight="1" x14ac:dyDescent="0.3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4.25" customHeight="1" x14ac:dyDescent="0.3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4.25" customHeight="1" x14ac:dyDescent="0.3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4.25" customHeight="1" x14ac:dyDescent="0.3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4.25" customHeight="1" x14ac:dyDescent="0.3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4.25" customHeight="1" x14ac:dyDescent="0.3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4.25" customHeight="1" x14ac:dyDescent="0.3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4.25" customHeight="1" x14ac:dyDescent="0.3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4.25" customHeight="1" x14ac:dyDescent="0.3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4.25" customHeight="1" x14ac:dyDescent="0.3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4.25" customHeight="1" x14ac:dyDescent="0.3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4.25" customHeight="1" x14ac:dyDescent="0.3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4.25" customHeight="1" x14ac:dyDescent="0.3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4.25" customHeight="1" x14ac:dyDescent="0.3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4.25" customHeight="1" x14ac:dyDescent="0.3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4.25" customHeight="1" x14ac:dyDescent="0.3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4.25" customHeight="1" x14ac:dyDescent="0.3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4.25" customHeight="1" x14ac:dyDescent="0.3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4.25" customHeight="1" x14ac:dyDescent="0.3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4.25" customHeight="1" x14ac:dyDescent="0.3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4.25" customHeight="1" x14ac:dyDescent="0.3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4.25" customHeight="1" x14ac:dyDescent="0.3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4.25" customHeight="1" x14ac:dyDescent="0.3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4.25" customHeight="1" x14ac:dyDescent="0.3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4.25" customHeight="1" x14ac:dyDescent="0.3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4.25" customHeight="1" x14ac:dyDescent="0.3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4.25" customHeight="1" x14ac:dyDescent="0.3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4.25" customHeight="1" x14ac:dyDescent="0.3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4.25" customHeight="1" x14ac:dyDescent="0.3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4.25" customHeight="1" x14ac:dyDescent="0.3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4.25" customHeight="1" x14ac:dyDescent="0.3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4.25" customHeight="1" x14ac:dyDescent="0.3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4.25" customHeight="1" x14ac:dyDescent="0.3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4.25" customHeight="1" x14ac:dyDescent="0.3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4.25" customHeight="1" x14ac:dyDescent="0.3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4.25" customHeight="1" x14ac:dyDescent="0.3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4.25" customHeight="1" x14ac:dyDescent="0.3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4.25" customHeight="1" x14ac:dyDescent="0.3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4.25" customHeight="1" x14ac:dyDescent="0.3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4.25" customHeight="1" x14ac:dyDescent="0.3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4.25" customHeight="1" x14ac:dyDescent="0.3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4.25" customHeight="1" x14ac:dyDescent="0.3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4.25" customHeight="1" x14ac:dyDescent="0.3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4.25" customHeight="1" x14ac:dyDescent="0.3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4.25" customHeight="1" x14ac:dyDescent="0.3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4.25" customHeight="1" x14ac:dyDescent="0.3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4.25" customHeight="1" x14ac:dyDescent="0.3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4.25" customHeight="1" x14ac:dyDescent="0.3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4.25" customHeight="1" x14ac:dyDescent="0.3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4.25" customHeight="1" x14ac:dyDescent="0.3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4.25" customHeight="1" x14ac:dyDescent="0.3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4.25" customHeight="1" x14ac:dyDescent="0.3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4.25" customHeight="1" x14ac:dyDescent="0.3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4.25" customHeight="1" x14ac:dyDescent="0.3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4.25" customHeight="1" x14ac:dyDescent="0.3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4.25" customHeight="1" x14ac:dyDescent="0.3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4.25" customHeight="1" x14ac:dyDescent="0.3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4.25" customHeight="1" x14ac:dyDescent="0.3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4.25" customHeight="1" x14ac:dyDescent="0.3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4.25" customHeight="1" x14ac:dyDescent="0.3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4.25" customHeight="1" x14ac:dyDescent="0.3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4.25" customHeight="1" x14ac:dyDescent="0.3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4.25" customHeight="1" x14ac:dyDescent="0.3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4.25" customHeight="1" x14ac:dyDescent="0.3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4.25" customHeight="1" x14ac:dyDescent="0.3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4.25" customHeight="1" x14ac:dyDescent="0.3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4.25" customHeight="1" x14ac:dyDescent="0.3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4.25" customHeight="1" x14ac:dyDescent="0.3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4.25" customHeight="1" x14ac:dyDescent="0.3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4.25" customHeight="1" x14ac:dyDescent="0.3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4.25" customHeight="1" x14ac:dyDescent="0.3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4.25" customHeight="1" x14ac:dyDescent="0.3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4.25" customHeight="1" x14ac:dyDescent="0.3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4.25" customHeight="1" x14ac:dyDescent="0.3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4.25" customHeight="1" x14ac:dyDescent="0.3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4.25" customHeight="1" x14ac:dyDescent="0.3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4.25" customHeight="1" x14ac:dyDescent="0.3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4.25" customHeight="1" x14ac:dyDescent="0.3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4.25" customHeight="1" x14ac:dyDescent="0.3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4.25" customHeight="1" x14ac:dyDescent="0.3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4.25" customHeight="1" x14ac:dyDescent="0.3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4.25" customHeight="1" x14ac:dyDescent="0.3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4.25" customHeight="1" x14ac:dyDescent="0.3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4.25" customHeight="1" x14ac:dyDescent="0.3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4.25" customHeight="1" x14ac:dyDescent="0.3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4.25" customHeight="1" x14ac:dyDescent="0.3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4.25" customHeight="1" x14ac:dyDescent="0.3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4.25" customHeight="1" x14ac:dyDescent="0.3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4.25" customHeight="1" x14ac:dyDescent="0.3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4.25" customHeight="1" x14ac:dyDescent="0.3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4.25" customHeight="1" x14ac:dyDescent="0.3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4.25" customHeight="1" x14ac:dyDescent="0.3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4.25" customHeight="1" x14ac:dyDescent="0.3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4.25" customHeight="1" x14ac:dyDescent="0.3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4.25" customHeight="1" x14ac:dyDescent="0.3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4.25" customHeight="1" x14ac:dyDescent="0.3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4.25" customHeight="1" x14ac:dyDescent="0.3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4.25" customHeight="1" x14ac:dyDescent="0.3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4.25" customHeight="1" x14ac:dyDescent="0.3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4.25" customHeight="1" x14ac:dyDescent="0.3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4.25" customHeight="1" x14ac:dyDescent="0.3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4.25" customHeight="1" x14ac:dyDescent="0.3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4.25" customHeight="1" x14ac:dyDescent="0.3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4.25" customHeight="1" x14ac:dyDescent="0.3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4.25" customHeight="1" x14ac:dyDescent="0.3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4.25" customHeight="1" x14ac:dyDescent="0.3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4.25" customHeight="1" x14ac:dyDescent="0.3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4.25" customHeight="1" x14ac:dyDescent="0.3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4.25" customHeight="1" x14ac:dyDescent="0.3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4.25" customHeight="1" x14ac:dyDescent="0.3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4.25" customHeight="1" x14ac:dyDescent="0.3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4.25" customHeight="1" x14ac:dyDescent="0.3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4.25" customHeight="1" x14ac:dyDescent="0.3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4.25" customHeight="1" x14ac:dyDescent="0.3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4.25" customHeight="1" x14ac:dyDescent="0.3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4.25" customHeight="1" x14ac:dyDescent="0.3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4.25" customHeight="1" x14ac:dyDescent="0.3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4.25" customHeight="1" x14ac:dyDescent="0.3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4.25" customHeight="1" x14ac:dyDescent="0.3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4.25" customHeight="1" x14ac:dyDescent="0.3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4.25" customHeight="1" x14ac:dyDescent="0.3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4.25" customHeight="1" x14ac:dyDescent="0.3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4.25" customHeight="1" x14ac:dyDescent="0.3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4.25" customHeight="1" x14ac:dyDescent="0.3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4.25" customHeight="1" x14ac:dyDescent="0.3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4.25" customHeight="1" x14ac:dyDescent="0.3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4.25" customHeight="1" x14ac:dyDescent="0.3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4.25" customHeight="1" x14ac:dyDescent="0.3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4.25" customHeight="1" x14ac:dyDescent="0.3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4.25" customHeight="1" x14ac:dyDescent="0.3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4.25" customHeight="1" x14ac:dyDescent="0.3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4.25" customHeight="1" x14ac:dyDescent="0.3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4.25" customHeight="1" x14ac:dyDescent="0.3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4.25" customHeight="1" x14ac:dyDescent="0.3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4.25" customHeight="1" x14ac:dyDescent="0.3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4.25" customHeight="1" x14ac:dyDescent="0.3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4.25" customHeight="1" x14ac:dyDescent="0.3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4.25" customHeight="1" x14ac:dyDescent="0.3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4.25" customHeight="1" x14ac:dyDescent="0.3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4.25" customHeight="1" x14ac:dyDescent="0.3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4.25" customHeight="1" x14ac:dyDescent="0.3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4.25" customHeight="1" x14ac:dyDescent="0.3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4.25" customHeight="1" x14ac:dyDescent="0.3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4.25" customHeight="1" x14ac:dyDescent="0.3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4.25" customHeight="1" x14ac:dyDescent="0.3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4.25" customHeight="1" x14ac:dyDescent="0.3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4.25" customHeight="1" x14ac:dyDescent="0.3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4.25" customHeight="1" x14ac:dyDescent="0.3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4.25" customHeight="1" x14ac:dyDescent="0.3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4.25" customHeight="1" x14ac:dyDescent="0.3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4.25" customHeight="1" x14ac:dyDescent="0.3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4.25" customHeight="1" x14ac:dyDescent="0.3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4.25" customHeight="1" x14ac:dyDescent="0.3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4.25" customHeight="1" x14ac:dyDescent="0.3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4.25" customHeight="1" x14ac:dyDescent="0.3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4.25" customHeight="1" x14ac:dyDescent="0.3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4.25" customHeight="1" x14ac:dyDescent="0.3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4.25" customHeight="1" x14ac:dyDescent="0.3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4.25" customHeight="1" x14ac:dyDescent="0.3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4.25" customHeight="1" x14ac:dyDescent="0.3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4.25" customHeight="1" x14ac:dyDescent="0.3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4.25" customHeight="1" x14ac:dyDescent="0.3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4.25" customHeight="1" x14ac:dyDescent="0.3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4.25" customHeight="1" x14ac:dyDescent="0.3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4.25" customHeight="1" x14ac:dyDescent="0.3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4.25" customHeight="1" x14ac:dyDescent="0.3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4.25" customHeight="1" x14ac:dyDescent="0.3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4.25" customHeight="1" x14ac:dyDescent="0.3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4.25" customHeight="1" x14ac:dyDescent="0.3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4.25" customHeight="1" x14ac:dyDescent="0.3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4.25" customHeight="1" x14ac:dyDescent="0.3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4.25" customHeight="1" x14ac:dyDescent="0.3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4.25" customHeight="1" x14ac:dyDescent="0.3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4.25" customHeight="1" x14ac:dyDescent="0.3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4.25" customHeight="1" x14ac:dyDescent="0.3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4.25" customHeight="1" x14ac:dyDescent="0.3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4.25" customHeight="1" x14ac:dyDescent="0.3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4.25" customHeight="1" x14ac:dyDescent="0.3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4.25" customHeight="1" x14ac:dyDescent="0.3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4.25" customHeight="1" x14ac:dyDescent="0.3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4.25" customHeight="1" x14ac:dyDescent="0.3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4.25" customHeight="1" x14ac:dyDescent="0.3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4.25" customHeight="1" x14ac:dyDescent="0.3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4.25" customHeight="1" x14ac:dyDescent="0.3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4.25" customHeight="1" x14ac:dyDescent="0.3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4.25" customHeight="1" x14ac:dyDescent="0.3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4.25" customHeight="1" x14ac:dyDescent="0.3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4.25" customHeight="1" x14ac:dyDescent="0.3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4.25" customHeight="1" x14ac:dyDescent="0.3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4.25" customHeight="1" x14ac:dyDescent="0.3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4.25" customHeight="1" x14ac:dyDescent="0.3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4.25" customHeight="1" x14ac:dyDescent="0.3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4.25" customHeight="1" x14ac:dyDescent="0.3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4.25" customHeight="1" x14ac:dyDescent="0.3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4.25" customHeight="1" x14ac:dyDescent="0.3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4.25" customHeight="1" x14ac:dyDescent="0.3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4.25" customHeight="1" x14ac:dyDescent="0.3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4.25" customHeight="1" x14ac:dyDescent="0.3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4.25" customHeight="1" x14ac:dyDescent="0.3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4.25" customHeight="1" x14ac:dyDescent="0.3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4.25" customHeight="1" x14ac:dyDescent="0.3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4.25" customHeight="1" x14ac:dyDescent="0.3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4.25" customHeight="1" x14ac:dyDescent="0.3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4.25" customHeight="1" x14ac:dyDescent="0.3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4.25" customHeight="1" x14ac:dyDescent="0.3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4.25" customHeight="1" x14ac:dyDescent="0.3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4.25" customHeight="1" x14ac:dyDescent="0.3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4.25" customHeight="1" x14ac:dyDescent="0.3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4.25" customHeight="1" x14ac:dyDescent="0.3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4.25" customHeight="1" x14ac:dyDescent="0.3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4.25" customHeight="1" x14ac:dyDescent="0.3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4.25" customHeight="1" x14ac:dyDescent="0.3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4.25" customHeight="1" x14ac:dyDescent="0.3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4.25" customHeight="1" x14ac:dyDescent="0.3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4.25" customHeight="1" x14ac:dyDescent="0.3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4.25" customHeight="1" x14ac:dyDescent="0.3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4.25" customHeight="1" x14ac:dyDescent="0.3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4.25" customHeight="1" x14ac:dyDescent="0.3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4.25" customHeight="1" x14ac:dyDescent="0.3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4.25" customHeight="1" x14ac:dyDescent="0.3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4.25" customHeight="1" x14ac:dyDescent="0.3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4.25" customHeight="1" x14ac:dyDescent="0.3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4.25" customHeight="1" x14ac:dyDescent="0.3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4.25" customHeight="1" x14ac:dyDescent="0.3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4.25" customHeight="1" x14ac:dyDescent="0.3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4.25" customHeight="1" x14ac:dyDescent="0.3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4.25" customHeight="1" x14ac:dyDescent="0.3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4.25" customHeight="1" x14ac:dyDescent="0.3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4.25" customHeight="1" x14ac:dyDescent="0.3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4.25" customHeight="1" x14ac:dyDescent="0.3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4.25" customHeight="1" x14ac:dyDescent="0.3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4.25" customHeight="1" x14ac:dyDescent="0.3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4.25" customHeight="1" x14ac:dyDescent="0.3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4.25" customHeight="1" x14ac:dyDescent="0.3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4.25" customHeight="1" x14ac:dyDescent="0.3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4.25" customHeight="1" x14ac:dyDescent="0.3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4.25" customHeight="1" x14ac:dyDescent="0.3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4.25" customHeight="1" x14ac:dyDescent="0.3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4.25" customHeight="1" x14ac:dyDescent="0.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4.25" customHeight="1" x14ac:dyDescent="0.3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4.25" customHeight="1" x14ac:dyDescent="0.3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4.25" customHeight="1" x14ac:dyDescent="0.3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4.25" customHeight="1" x14ac:dyDescent="0.3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4.25" customHeight="1" x14ac:dyDescent="0.3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4.25" customHeight="1" x14ac:dyDescent="0.3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4.25" customHeight="1" x14ac:dyDescent="0.3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4.25" customHeight="1" x14ac:dyDescent="0.3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4.25" customHeight="1" x14ac:dyDescent="0.3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4.25" customHeight="1" x14ac:dyDescent="0.3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4.25" customHeight="1" x14ac:dyDescent="0.3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4.25" customHeight="1" x14ac:dyDescent="0.3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4.25" customHeight="1" x14ac:dyDescent="0.3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4.25" customHeight="1" x14ac:dyDescent="0.3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4.25" customHeight="1" x14ac:dyDescent="0.3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4.25" customHeight="1" x14ac:dyDescent="0.3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4.25" customHeight="1" x14ac:dyDescent="0.3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4.25" customHeight="1" x14ac:dyDescent="0.3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4.25" customHeight="1" x14ac:dyDescent="0.3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4.25" customHeight="1" x14ac:dyDescent="0.3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4.25" customHeight="1" x14ac:dyDescent="0.3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4.25" customHeight="1" x14ac:dyDescent="0.3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4.25" customHeight="1" x14ac:dyDescent="0.3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4.25" customHeight="1" x14ac:dyDescent="0.3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4.25" customHeight="1" x14ac:dyDescent="0.3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4.25" customHeight="1" x14ac:dyDescent="0.3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4.25" customHeight="1" x14ac:dyDescent="0.3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4.25" customHeight="1" x14ac:dyDescent="0.3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4.25" customHeight="1" x14ac:dyDescent="0.3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4.25" customHeight="1" x14ac:dyDescent="0.3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4.25" customHeight="1" x14ac:dyDescent="0.3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4.25" customHeight="1" x14ac:dyDescent="0.3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4.25" customHeight="1" x14ac:dyDescent="0.3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4.25" customHeight="1" x14ac:dyDescent="0.3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4.25" customHeight="1" x14ac:dyDescent="0.3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4.25" customHeight="1" x14ac:dyDescent="0.3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4.25" customHeight="1" x14ac:dyDescent="0.3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4.25" customHeight="1" x14ac:dyDescent="0.3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4.25" customHeight="1" x14ac:dyDescent="0.3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4.25" customHeight="1" x14ac:dyDescent="0.3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4.25" customHeight="1" x14ac:dyDescent="0.3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4.25" customHeight="1" x14ac:dyDescent="0.3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4.25" customHeight="1" x14ac:dyDescent="0.3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4.25" customHeight="1" x14ac:dyDescent="0.3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4.25" customHeight="1" x14ac:dyDescent="0.3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4.25" customHeight="1" x14ac:dyDescent="0.3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4.25" customHeight="1" x14ac:dyDescent="0.3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4.25" customHeight="1" x14ac:dyDescent="0.3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4.25" customHeight="1" x14ac:dyDescent="0.3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4.25" customHeight="1" x14ac:dyDescent="0.3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4.25" customHeight="1" x14ac:dyDescent="0.3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4.25" customHeight="1" x14ac:dyDescent="0.3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4.25" customHeight="1" x14ac:dyDescent="0.3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4.25" customHeight="1" x14ac:dyDescent="0.3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4.25" customHeight="1" x14ac:dyDescent="0.3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4.25" customHeight="1" x14ac:dyDescent="0.3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4.25" customHeight="1" x14ac:dyDescent="0.3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4.25" customHeight="1" x14ac:dyDescent="0.3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4.25" customHeight="1" x14ac:dyDescent="0.3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4.25" customHeight="1" x14ac:dyDescent="0.3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4.25" customHeight="1" x14ac:dyDescent="0.3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4.25" customHeight="1" x14ac:dyDescent="0.3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4.25" customHeight="1" x14ac:dyDescent="0.3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4.25" customHeight="1" x14ac:dyDescent="0.3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4.25" customHeight="1" x14ac:dyDescent="0.3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4.25" customHeight="1" x14ac:dyDescent="0.3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4.25" customHeight="1" x14ac:dyDescent="0.3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4.25" customHeight="1" x14ac:dyDescent="0.3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4.25" customHeight="1" x14ac:dyDescent="0.3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4.25" customHeight="1" x14ac:dyDescent="0.3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4.25" customHeight="1" x14ac:dyDescent="0.3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4.25" customHeight="1" x14ac:dyDescent="0.3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4.25" customHeight="1" x14ac:dyDescent="0.3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4.25" customHeight="1" x14ac:dyDescent="0.3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4.25" customHeight="1" x14ac:dyDescent="0.3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4.25" customHeight="1" x14ac:dyDescent="0.3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4.25" customHeight="1" x14ac:dyDescent="0.3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4.25" customHeight="1" x14ac:dyDescent="0.3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4.25" customHeight="1" x14ac:dyDescent="0.3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4.25" customHeight="1" x14ac:dyDescent="0.3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4.25" customHeight="1" x14ac:dyDescent="0.3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4.25" customHeight="1" x14ac:dyDescent="0.3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4.25" customHeight="1" x14ac:dyDescent="0.3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4.25" customHeight="1" x14ac:dyDescent="0.3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4.25" customHeight="1" x14ac:dyDescent="0.3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4.25" customHeight="1" x14ac:dyDescent="0.3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4.25" customHeight="1" x14ac:dyDescent="0.3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4.25" customHeight="1" x14ac:dyDescent="0.3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4.25" customHeight="1" x14ac:dyDescent="0.3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4.25" customHeight="1" x14ac:dyDescent="0.3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4.25" customHeight="1" x14ac:dyDescent="0.3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4.25" customHeight="1" x14ac:dyDescent="0.3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4.25" customHeight="1" x14ac:dyDescent="0.3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4.25" customHeight="1" x14ac:dyDescent="0.3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4.25" customHeight="1" x14ac:dyDescent="0.3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4.25" customHeight="1" x14ac:dyDescent="0.3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4.25" customHeight="1" x14ac:dyDescent="0.3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4.25" customHeight="1" x14ac:dyDescent="0.3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4.25" customHeight="1" x14ac:dyDescent="0.3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4.25" customHeight="1" x14ac:dyDescent="0.3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4.25" customHeight="1" x14ac:dyDescent="0.3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4.25" customHeight="1" x14ac:dyDescent="0.3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4.25" customHeight="1" x14ac:dyDescent="0.3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4.25" customHeight="1" x14ac:dyDescent="0.3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4.25" customHeight="1" x14ac:dyDescent="0.3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4.25" customHeight="1" x14ac:dyDescent="0.3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4.25" customHeight="1" x14ac:dyDescent="0.3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4.25" customHeight="1" x14ac:dyDescent="0.3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4.25" customHeight="1" x14ac:dyDescent="0.3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4.25" customHeight="1" x14ac:dyDescent="0.3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4.25" customHeight="1" x14ac:dyDescent="0.3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4.25" customHeight="1" x14ac:dyDescent="0.3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4.25" customHeight="1" x14ac:dyDescent="0.3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4.25" customHeight="1" x14ac:dyDescent="0.3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4.25" customHeight="1" x14ac:dyDescent="0.3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4.25" customHeight="1" x14ac:dyDescent="0.3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4.25" customHeight="1" x14ac:dyDescent="0.3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4.25" customHeight="1" x14ac:dyDescent="0.3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4.25" customHeight="1" x14ac:dyDescent="0.3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4.25" customHeight="1" x14ac:dyDescent="0.3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4.25" customHeight="1" x14ac:dyDescent="0.3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4.25" customHeight="1" x14ac:dyDescent="0.3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4.25" customHeight="1" x14ac:dyDescent="0.3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4.25" customHeight="1" x14ac:dyDescent="0.3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4.25" customHeight="1" x14ac:dyDescent="0.3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4.25" customHeight="1" x14ac:dyDescent="0.3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4.25" customHeight="1" x14ac:dyDescent="0.3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4.25" customHeight="1" x14ac:dyDescent="0.3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4.25" customHeight="1" x14ac:dyDescent="0.3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4.25" customHeight="1" x14ac:dyDescent="0.3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4.25" customHeight="1" x14ac:dyDescent="0.3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4.25" customHeight="1" x14ac:dyDescent="0.3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4.25" customHeight="1" x14ac:dyDescent="0.3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4.25" customHeight="1" x14ac:dyDescent="0.3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4.25" customHeight="1" x14ac:dyDescent="0.3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4.25" customHeight="1" x14ac:dyDescent="0.3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4.25" customHeight="1" x14ac:dyDescent="0.3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4.25" customHeight="1" x14ac:dyDescent="0.3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4.25" customHeight="1" x14ac:dyDescent="0.3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4.25" customHeight="1" x14ac:dyDescent="0.3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4.25" customHeight="1" x14ac:dyDescent="0.3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4.25" customHeight="1" x14ac:dyDescent="0.3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4.25" customHeight="1" x14ac:dyDescent="0.3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4.25" customHeight="1" x14ac:dyDescent="0.3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4.25" customHeight="1" x14ac:dyDescent="0.3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4.25" customHeight="1" x14ac:dyDescent="0.3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4.25" customHeight="1" x14ac:dyDescent="0.3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4.25" customHeight="1" x14ac:dyDescent="0.3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4.25" customHeight="1" x14ac:dyDescent="0.3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4.25" customHeight="1" x14ac:dyDescent="0.3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4.25" customHeight="1" x14ac:dyDescent="0.3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4.25" customHeight="1" x14ac:dyDescent="0.3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4.25" customHeight="1" x14ac:dyDescent="0.3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4.25" customHeight="1" x14ac:dyDescent="0.3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4.25" customHeight="1" x14ac:dyDescent="0.3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4.25" customHeight="1" x14ac:dyDescent="0.3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4.25" customHeight="1" x14ac:dyDescent="0.3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4.25" customHeight="1" x14ac:dyDescent="0.3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4.25" customHeight="1" x14ac:dyDescent="0.3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4.25" customHeight="1" x14ac:dyDescent="0.3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4.25" customHeight="1" x14ac:dyDescent="0.3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4.25" customHeight="1" x14ac:dyDescent="0.3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4.25" customHeight="1" x14ac:dyDescent="0.3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4.25" customHeight="1" x14ac:dyDescent="0.3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4.25" customHeight="1" x14ac:dyDescent="0.3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4.25" customHeight="1" x14ac:dyDescent="0.3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4.25" customHeight="1" x14ac:dyDescent="0.3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4.25" customHeight="1" x14ac:dyDescent="0.3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4.25" customHeight="1" x14ac:dyDescent="0.3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4.25" customHeight="1" x14ac:dyDescent="0.3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4.25" customHeight="1" x14ac:dyDescent="0.3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4.25" customHeight="1" x14ac:dyDescent="0.3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4.25" customHeight="1" x14ac:dyDescent="0.3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4.25" customHeight="1" x14ac:dyDescent="0.3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4.25" customHeight="1" x14ac:dyDescent="0.3">
      <c r="A998" s="110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4.25" customHeight="1" x14ac:dyDescent="0.3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4.25" customHeight="1" x14ac:dyDescent="0.3">
      <c r="A1000" s="110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"/>
  <sheetViews>
    <sheetView workbookViewId="0">
      <selection sqref="A1:AM1"/>
    </sheetView>
  </sheetViews>
  <sheetFormatPr baseColWidth="10" defaultRowHeight="14.4" x14ac:dyDescent="0.3"/>
  <cols>
    <col min="1" max="5" width="11.44140625"/>
    <col min="6" max="6" width="12.5546875" customWidth="1"/>
    <col min="7" max="9" width="11.44140625"/>
    <col min="10" max="10" width="2" customWidth="1"/>
    <col min="16" max="16" width="12.33203125" bestFit="1" customWidth="1"/>
    <col min="20" max="20" width="2.88671875" customWidth="1"/>
    <col min="21" max="25" width="11.44140625"/>
    <col min="26" max="26" width="12" customWidth="1"/>
    <col min="27" max="29" width="11.44140625"/>
    <col min="30" max="30" width="3.5546875" customWidth="1"/>
  </cols>
  <sheetData>
    <row r="1" spans="1:39" ht="20.399999999999999" customHeight="1" x14ac:dyDescent="0.3">
      <c r="A1" s="230" t="s">
        <v>107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</row>
    <row r="2" spans="1:39" x14ac:dyDescent="0.3">
      <c r="A2" s="228" t="s">
        <v>102</v>
      </c>
      <c r="B2" s="228"/>
      <c r="C2" s="228"/>
      <c r="D2" s="228"/>
      <c r="E2" s="228"/>
      <c r="F2" s="228"/>
      <c r="G2" s="228"/>
      <c r="H2" s="228"/>
      <c r="I2" s="229"/>
      <c r="K2" s="228" t="s">
        <v>103</v>
      </c>
      <c r="L2" s="228"/>
      <c r="M2" s="228"/>
      <c r="N2" s="228"/>
      <c r="O2" s="228"/>
      <c r="P2" s="228"/>
      <c r="Q2" s="228"/>
      <c r="R2" s="228"/>
      <c r="S2" s="229"/>
      <c r="T2" s="223"/>
      <c r="U2" s="231" t="s">
        <v>105</v>
      </c>
      <c r="V2" s="228"/>
      <c r="W2" s="228"/>
      <c r="X2" s="228"/>
      <c r="Y2" s="228"/>
      <c r="Z2" s="228"/>
      <c r="AA2" s="228"/>
      <c r="AB2" s="228"/>
      <c r="AC2" s="229"/>
      <c r="AE2" s="228" t="s">
        <v>106</v>
      </c>
      <c r="AF2" s="228"/>
      <c r="AG2" s="228"/>
      <c r="AH2" s="228"/>
      <c r="AI2" s="228"/>
      <c r="AJ2" s="228"/>
      <c r="AK2" s="228"/>
      <c r="AL2" s="228"/>
      <c r="AM2" s="229"/>
    </row>
    <row r="3" spans="1:39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215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  <c r="AE3" s="123" t="s">
        <v>0</v>
      </c>
      <c r="AF3" s="124" t="s">
        <v>1</v>
      </c>
      <c r="AG3" s="125" t="s">
        <v>2</v>
      </c>
      <c r="AH3" s="124" t="s">
        <v>3</v>
      </c>
      <c r="AI3" s="125" t="s">
        <v>4</v>
      </c>
      <c r="AJ3" s="124" t="s">
        <v>5</v>
      </c>
      <c r="AK3" s="125" t="s">
        <v>6</v>
      </c>
      <c r="AL3" s="124" t="s">
        <v>7</v>
      </c>
      <c r="AM3" s="130" t="s">
        <v>8</v>
      </c>
    </row>
    <row r="4" spans="1:39" x14ac:dyDescent="0.3">
      <c r="A4" s="4">
        <v>1</v>
      </c>
      <c r="B4" s="5">
        <v>3000</v>
      </c>
      <c r="C4" s="5">
        <v>300000</v>
      </c>
      <c r="D4" s="5">
        <v>152340</v>
      </c>
      <c r="E4" s="207">
        <v>9.998090163950564E-2</v>
      </c>
      <c r="F4" s="5">
        <v>28056923.400000013</v>
      </c>
      <c r="G4" s="207">
        <v>1.573351041407715E-2</v>
      </c>
      <c r="H4" s="5">
        <v>27.271156466420454</v>
      </c>
      <c r="I4" s="131">
        <v>184173.05632138648</v>
      </c>
      <c r="K4" s="4">
        <v>1</v>
      </c>
      <c r="L4" s="5">
        <v>10000</v>
      </c>
      <c r="M4" s="5">
        <v>300000</v>
      </c>
      <c r="N4" s="5">
        <v>154458</v>
      </c>
      <c r="O4" s="201">
        <v>0.1</v>
      </c>
      <c r="P4" s="5">
        <v>30142441</v>
      </c>
      <c r="Q4" s="201">
        <v>1.4999999999999999E-2</v>
      </c>
      <c r="R4" s="5">
        <v>23</v>
      </c>
      <c r="S4" s="131">
        <v>195150</v>
      </c>
      <c r="T4" s="216"/>
      <c r="U4" s="4">
        <v>1</v>
      </c>
      <c r="V4" s="5">
        <v>15000</v>
      </c>
      <c r="W4" s="5">
        <v>400000</v>
      </c>
      <c r="X4" s="5">
        <v>157491</v>
      </c>
      <c r="Y4" s="201">
        <v>9.9966358604580308E-2</v>
      </c>
      <c r="Z4" s="5">
        <v>36777013.09799999</v>
      </c>
      <c r="AA4" s="201">
        <v>1.5976282278532386E-2</v>
      </c>
      <c r="AB4" s="5">
        <v>23.884858411777667</v>
      </c>
      <c r="AC4" s="131">
        <v>233518.18896317878</v>
      </c>
      <c r="AE4" s="4">
        <v>1</v>
      </c>
      <c r="AF4" s="5">
        <v>10000</v>
      </c>
      <c r="AG4" s="5">
        <v>380000</v>
      </c>
      <c r="AH4" s="5">
        <v>158967</v>
      </c>
      <c r="AI4" s="201">
        <v>0.1</v>
      </c>
      <c r="AJ4" s="5">
        <v>33514389</v>
      </c>
      <c r="AK4" s="201">
        <v>1.2999999999999999E-2</v>
      </c>
      <c r="AL4" s="5">
        <v>21</v>
      </c>
      <c r="AM4" s="131">
        <v>210826</v>
      </c>
    </row>
    <row r="5" spans="1:39" x14ac:dyDescent="0.3">
      <c r="A5" s="4">
        <v>2</v>
      </c>
      <c r="B5" s="7">
        <v>300000</v>
      </c>
      <c r="C5" s="7">
        <v>500000</v>
      </c>
      <c r="D5" s="7">
        <v>152430</v>
      </c>
      <c r="E5" s="208">
        <v>0.10003996873381808</v>
      </c>
      <c r="F5" s="7">
        <v>66104214.983999975</v>
      </c>
      <c r="G5" s="208">
        <v>3.706933009145108E-2</v>
      </c>
      <c r="H5" s="7">
        <v>31.471530857984977</v>
      </c>
      <c r="I5" s="132">
        <v>433669.32351899217</v>
      </c>
      <c r="K5" s="4">
        <v>2</v>
      </c>
      <c r="L5" s="7">
        <v>300000</v>
      </c>
      <c r="M5" s="7">
        <v>550000</v>
      </c>
      <c r="N5" s="7">
        <v>155372</v>
      </c>
      <c r="O5" s="202">
        <v>0.1</v>
      </c>
      <c r="P5" s="7">
        <v>68669488</v>
      </c>
      <c r="Q5" s="202">
        <v>3.4000000000000002E-2</v>
      </c>
      <c r="R5" s="7">
        <v>32</v>
      </c>
      <c r="S5" s="132">
        <v>441968</v>
      </c>
      <c r="T5" s="216"/>
      <c r="U5" s="4">
        <v>2</v>
      </c>
      <c r="V5" s="7">
        <v>400000</v>
      </c>
      <c r="W5" s="7">
        <v>600000</v>
      </c>
      <c r="X5" s="7">
        <v>157115</v>
      </c>
      <c r="Y5" s="202">
        <v>9.9727695120093426E-2</v>
      </c>
      <c r="Z5" s="7">
        <v>75696360.855000019</v>
      </c>
      <c r="AA5" s="202">
        <v>3.2883214992326174E-2</v>
      </c>
      <c r="AB5" s="7">
        <v>31.430725053840646</v>
      </c>
      <c r="AC5" s="132">
        <v>481789.52267447417</v>
      </c>
      <c r="AE5" s="4">
        <v>2</v>
      </c>
      <c r="AF5" s="7">
        <v>390000</v>
      </c>
      <c r="AG5" s="7">
        <v>600000</v>
      </c>
      <c r="AH5" s="7">
        <v>159709</v>
      </c>
      <c r="AI5" s="202">
        <v>0.10100000000000001</v>
      </c>
      <c r="AJ5" s="7">
        <v>78352176</v>
      </c>
      <c r="AK5" s="202">
        <v>3.1E-2</v>
      </c>
      <c r="AL5" s="7">
        <v>33</v>
      </c>
      <c r="AM5" s="132">
        <v>490593</v>
      </c>
    </row>
    <row r="6" spans="1:39" x14ac:dyDescent="0.3">
      <c r="A6" s="4">
        <v>3</v>
      </c>
      <c r="B6" s="7">
        <v>500000</v>
      </c>
      <c r="C6" s="7">
        <v>700000</v>
      </c>
      <c r="D6" s="7">
        <v>152351</v>
      </c>
      <c r="E6" s="208">
        <v>9.9988120951032725E-2</v>
      </c>
      <c r="F6" s="7">
        <v>91815343.865999922</v>
      </c>
      <c r="G6" s="208">
        <v>5.1487386848972319E-2</v>
      </c>
      <c r="H6" s="7">
        <v>37.160824105972644</v>
      </c>
      <c r="I6" s="132">
        <v>602656.65381914086</v>
      </c>
      <c r="K6" s="4">
        <v>3</v>
      </c>
      <c r="L6" s="7">
        <v>550000</v>
      </c>
      <c r="M6" s="7">
        <v>710000</v>
      </c>
      <c r="N6" s="7">
        <v>154926</v>
      </c>
      <c r="O6" s="202">
        <v>0.1</v>
      </c>
      <c r="P6" s="7">
        <v>100604521.8</v>
      </c>
      <c r="Q6" s="202">
        <v>4.9000000000000002E-2</v>
      </c>
      <c r="R6" s="7">
        <v>33</v>
      </c>
      <c r="S6" s="132">
        <v>649371</v>
      </c>
      <c r="T6" s="216"/>
      <c r="U6" s="4">
        <v>3</v>
      </c>
      <c r="V6" s="7">
        <v>600000</v>
      </c>
      <c r="W6" s="7">
        <v>800000</v>
      </c>
      <c r="X6" s="7">
        <v>158243</v>
      </c>
      <c r="Y6" s="202">
        <v>0.10044368557355404</v>
      </c>
      <c r="Z6" s="7">
        <v>107495091.597</v>
      </c>
      <c r="AA6" s="202">
        <v>4.6696884337346055E-2</v>
      </c>
      <c r="AB6" s="7">
        <v>37.537502493516847</v>
      </c>
      <c r="AC6" s="132">
        <v>679303.928748823</v>
      </c>
      <c r="AE6" s="4">
        <v>3</v>
      </c>
      <c r="AF6" s="7">
        <v>600000</v>
      </c>
      <c r="AG6" s="7">
        <v>800000</v>
      </c>
      <c r="AH6" s="7">
        <v>158208</v>
      </c>
      <c r="AI6" s="202">
        <v>0.1</v>
      </c>
      <c r="AJ6" s="7">
        <v>114271473.42</v>
      </c>
      <c r="AK6" s="202">
        <v>4.5999999999999999E-2</v>
      </c>
      <c r="AL6" s="7">
        <v>37</v>
      </c>
      <c r="AM6" s="132">
        <v>722286</v>
      </c>
    </row>
    <row r="7" spans="1:39" x14ac:dyDescent="0.3">
      <c r="A7" s="4">
        <v>4</v>
      </c>
      <c r="B7" s="7">
        <v>700000</v>
      </c>
      <c r="C7" s="7">
        <v>800000</v>
      </c>
      <c r="D7" s="7">
        <v>151457</v>
      </c>
      <c r="E7" s="208">
        <v>9.9401387814195927E-2</v>
      </c>
      <c r="F7" s="7">
        <v>116090671.99999993</v>
      </c>
      <c r="G7" s="208">
        <v>6.51002881124597E-2</v>
      </c>
      <c r="H7" s="7">
        <v>40.23213508971061</v>
      </c>
      <c r="I7" s="132">
        <v>766492.61506566172</v>
      </c>
      <c r="K7" s="4">
        <v>4</v>
      </c>
      <c r="L7" s="7">
        <v>710000</v>
      </c>
      <c r="M7" s="7">
        <v>900000</v>
      </c>
      <c r="N7" s="7">
        <v>155999</v>
      </c>
      <c r="O7" s="202">
        <v>0.10100000000000001</v>
      </c>
      <c r="P7" s="7">
        <v>125506614.244</v>
      </c>
      <c r="Q7" s="202">
        <v>6.0999999999999999E-2</v>
      </c>
      <c r="R7" s="7">
        <v>39</v>
      </c>
      <c r="S7" s="132">
        <v>804535</v>
      </c>
      <c r="T7" s="216"/>
      <c r="U7" s="4">
        <v>4</v>
      </c>
      <c r="V7" s="7">
        <v>800000</v>
      </c>
      <c r="W7" s="7">
        <v>900000</v>
      </c>
      <c r="X7" s="7">
        <v>157312</v>
      </c>
      <c r="Y7" s="202">
        <v>9.9852739552125133E-2</v>
      </c>
      <c r="Z7" s="7">
        <v>132144931.99999997</v>
      </c>
      <c r="AA7" s="202">
        <v>5.7405008114274431E-2</v>
      </c>
      <c r="AB7" s="7">
        <v>37.748518722942968</v>
      </c>
      <c r="AC7" s="132">
        <v>840018.12957689154</v>
      </c>
      <c r="AE7" s="4">
        <v>4</v>
      </c>
      <c r="AF7" s="7">
        <v>800000</v>
      </c>
      <c r="AG7" s="7">
        <v>1000000</v>
      </c>
      <c r="AH7" s="7">
        <v>158564</v>
      </c>
      <c r="AI7" s="202">
        <v>0.1</v>
      </c>
      <c r="AJ7" s="7">
        <v>141057667.139</v>
      </c>
      <c r="AK7" s="202">
        <v>5.7000000000000002E-2</v>
      </c>
      <c r="AL7" s="7">
        <v>38</v>
      </c>
      <c r="AM7" s="132">
        <v>889595</v>
      </c>
    </row>
    <row r="8" spans="1:39" x14ac:dyDescent="0.3">
      <c r="A8" s="4">
        <v>5</v>
      </c>
      <c r="B8" s="7">
        <v>800000</v>
      </c>
      <c r="C8" s="7">
        <v>900000</v>
      </c>
      <c r="D8" s="7">
        <v>153392</v>
      </c>
      <c r="E8" s="208">
        <v>0.10067133034191315</v>
      </c>
      <c r="F8" s="7">
        <v>130555226.99999997</v>
      </c>
      <c r="G8" s="208">
        <v>7.3211591817537086E-2</v>
      </c>
      <c r="H8" s="7">
        <v>41.074889346529801</v>
      </c>
      <c r="I8" s="132">
        <v>851121.48612704687</v>
      </c>
      <c r="K8" s="4">
        <v>5</v>
      </c>
      <c r="L8" s="7">
        <v>900000</v>
      </c>
      <c r="M8" s="7">
        <v>1000000</v>
      </c>
      <c r="N8" s="7">
        <v>154471</v>
      </c>
      <c r="O8" s="202">
        <v>0.1</v>
      </c>
      <c r="P8" s="7">
        <v>148059938</v>
      </c>
      <c r="Q8" s="202">
        <v>7.1999999999999995E-2</v>
      </c>
      <c r="R8" s="7">
        <v>40</v>
      </c>
      <c r="S8" s="132">
        <v>958497</v>
      </c>
      <c r="T8" s="216"/>
      <c r="U8" s="4">
        <v>5</v>
      </c>
      <c r="V8" s="7">
        <v>900000</v>
      </c>
      <c r="W8" s="7">
        <v>1000000</v>
      </c>
      <c r="X8" s="7">
        <v>157579</v>
      </c>
      <c r="Y8" s="202">
        <v>0.10002221601584318</v>
      </c>
      <c r="Z8" s="7">
        <v>154834821</v>
      </c>
      <c r="AA8" s="202">
        <v>6.7261710467089508E-2</v>
      </c>
      <c r="AB8" s="7">
        <v>41.088196461579109</v>
      </c>
      <c r="AC8" s="132">
        <v>982585.3762239893</v>
      </c>
      <c r="AE8" s="4">
        <v>5</v>
      </c>
      <c r="AF8" s="7">
        <v>1000000</v>
      </c>
      <c r="AG8" s="7">
        <v>1200000</v>
      </c>
      <c r="AH8" s="7">
        <v>159287</v>
      </c>
      <c r="AI8" s="202">
        <v>0.1</v>
      </c>
      <c r="AJ8" s="7">
        <v>168455295.80000001</v>
      </c>
      <c r="AK8" s="202">
        <v>6.7000000000000004E-2</v>
      </c>
      <c r="AL8" s="7">
        <v>40</v>
      </c>
      <c r="AM8" s="132">
        <v>1057558</v>
      </c>
    </row>
    <row r="9" spans="1:39" x14ac:dyDescent="0.3">
      <c r="A9" s="4">
        <v>6</v>
      </c>
      <c r="B9" s="7">
        <v>900000</v>
      </c>
      <c r="C9" s="7">
        <v>1000000</v>
      </c>
      <c r="D9" s="7">
        <v>152486</v>
      </c>
      <c r="E9" s="208">
        <v>0.10007672159250136</v>
      </c>
      <c r="F9" s="7">
        <v>150360840.99999997</v>
      </c>
      <c r="G9" s="208">
        <v>8.4318006789828454E-2</v>
      </c>
      <c r="H9" s="7">
        <v>39.050738588114427</v>
      </c>
      <c r="I9" s="132">
        <v>986063.2517083534</v>
      </c>
      <c r="K9" s="4">
        <v>6</v>
      </c>
      <c r="L9" s="7">
        <v>1000000</v>
      </c>
      <c r="M9" s="7">
        <v>1200000</v>
      </c>
      <c r="N9" s="7">
        <v>155139</v>
      </c>
      <c r="O9" s="202">
        <v>0.1</v>
      </c>
      <c r="P9" s="7">
        <v>172573439</v>
      </c>
      <c r="Q9" s="202">
        <v>8.4000000000000005E-2</v>
      </c>
      <c r="R9" s="7">
        <v>40</v>
      </c>
      <c r="S9" s="132">
        <v>1112379</v>
      </c>
      <c r="T9" s="216"/>
      <c r="U9" s="4">
        <v>6</v>
      </c>
      <c r="V9" s="7">
        <v>1000000</v>
      </c>
      <c r="W9" s="7">
        <v>1270000</v>
      </c>
      <c r="X9" s="7">
        <v>157811</v>
      </c>
      <c r="Y9" s="202">
        <v>0.10016947646371807</v>
      </c>
      <c r="Z9" s="7">
        <v>182215032.12999991</v>
      </c>
      <c r="AA9" s="202">
        <v>7.9155933108092436E-2</v>
      </c>
      <c r="AB9" s="7">
        <v>41.192142957003576</v>
      </c>
      <c r="AC9" s="132">
        <v>1154640.881370753</v>
      </c>
      <c r="AE9" s="4">
        <v>6</v>
      </c>
      <c r="AF9" s="7">
        <v>1200000</v>
      </c>
      <c r="AG9" s="7">
        <v>1500000</v>
      </c>
      <c r="AH9" s="7">
        <v>158210</v>
      </c>
      <c r="AI9" s="202">
        <v>0.1</v>
      </c>
      <c r="AJ9" s="7">
        <v>206037821</v>
      </c>
      <c r="AK9" s="202">
        <v>8.3000000000000004E-2</v>
      </c>
      <c r="AL9" s="7">
        <v>42</v>
      </c>
      <c r="AM9" s="132">
        <v>1302306</v>
      </c>
    </row>
    <row r="10" spans="1:39" x14ac:dyDescent="0.3">
      <c r="A10" s="4">
        <v>7</v>
      </c>
      <c r="B10" s="7">
        <v>1000000</v>
      </c>
      <c r="C10" s="7">
        <v>1300000</v>
      </c>
      <c r="D10" s="7">
        <v>151758</v>
      </c>
      <c r="E10" s="208">
        <v>9.9598934429618605E-2</v>
      </c>
      <c r="F10" s="7">
        <v>175449138.93000004</v>
      </c>
      <c r="G10" s="208">
        <v>9.8386797979996013E-2</v>
      </c>
      <c r="H10" s="7">
        <v>42.062946923672705</v>
      </c>
      <c r="I10" s="132">
        <v>1156111.3017435656</v>
      </c>
      <c r="K10" s="4">
        <v>7</v>
      </c>
      <c r="L10" s="7">
        <v>1200000</v>
      </c>
      <c r="M10" s="7">
        <v>1500000</v>
      </c>
      <c r="N10" s="7">
        <v>154558</v>
      </c>
      <c r="O10" s="202">
        <v>0.1</v>
      </c>
      <c r="P10" s="7">
        <v>208938260.80000001</v>
      </c>
      <c r="Q10" s="202">
        <v>0.10199999999999999</v>
      </c>
      <c r="R10" s="7">
        <v>42</v>
      </c>
      <c r="S10" s="132">
        <v>1351844</v>
      </c>
      <c r="T10" s="216"/>
      <c r="U10" s="4">
        <v>7</v>
      </c>
      <c r="V10" s="7">
        <v>1276000</v>
      </c>
      <c r="W10" s="7">
        <v>1500000</v>
      </c>
      <c r="X10" s="7">
        <v>157070</v>
      </c>
      <c r="Y10" s="202">
        <v>9.96991316711522E-2</v>
      </c>
      <c r="Z10" s="7">
        <v>223657022.00000006</v>
      </c>
      <c r="AA10" s="202">
        <v>9.7158725411614438E-2</v>
      </c>
      <c r="AB10" s="7">
        <v>42.254328095900156</v>
      </c>
      <c r="AC10" s="132">
        <v>1423932.1449035467</v>
      </c>
      <c r="AE10" s="4">
        <v>7</v>
      </c>
      <c r="AF10" s="7">
        <v>1500000</v>
      </c>
      <c r="AG10" s="7">
        <v>1700000</v>
      </c>
      <c r="AH10" s="7">
        <v>159286</v>
      </c>
      <c r="AI10" s="202">
        <v>0.1</v>
      </c>
      <c r="AJ10" s="7">
        <v>244689794</v>
      </c>
      <c r="AK10" s="202">
        <v>9.8000000000000004E-2</v>
      </c>
      <c r="AL10" s="7">
        <v>40</v>
      </c>
      <c r="AM10" s="132">
        <v>1536166</v>
      </c>
    </row>
    <row r="11" spans="1:39" x14ac:dyDescent="0.3">
      <c r="A11" s="4">
        <v>8</v>
      </c>
      <c r="B11" s="7">
        <v>1300000</v>
      </c>
      <c r="C11" s="7">
        <v>1600000</v>
      </c>
      <c r="D11" s="7">
        <v>153399</v>
      </c>
      <c r="E11" s="208">
        <v>0.10067592444924857</v>
      </c>
      <c r="F11" s="7">
        <v>222144079.99999997</v>
      </c>
      <c r="G11" s="208">
        <v>0.1245719691456115</v>
      </c>
      <c r="H11" s="7">
        <v>41.57943969753493</v>
      </c>
      <c r="I11" s="132">
        <v>1448145.5550557694</v>
      </c>
      <c r="K11" s="4">
        <v>8</v>
      </c>
      <c r="L11" s="7">
        <v>1500000</v>
      </c>
      <c r="M11" s="7">
        <v>1900000</v>
      </c>
      <c r="N11" s="7">
        <v>155380</v>
      </c>
      <c r="O11" s="202">
        <v>0.1</v>
      </c>
      <c r="P11" s="7">
        <v>251364794</v>
      </c>
      <c r="Q11" s="202">
        <v>0.123</v>
      </c>
      <c r="R11" s="7">
        <v>40</v>
      </c>
      <c r="S11" s="132">
        <v>1617742</v>
      </c>
      <c r="T11" s="216"/>
      <c r="U11" s="4">
        <v>8</v>
      </c>
      <c r="V11" s="7">
        <v>1500000</v>
      </c>
      <c r="W11" s="7">
        <v>2000000</v>
      </c>
      <c r="X11" s="7">
        <v>157443</v>
      </c>
      <c r="Y11" s="202">
        <v>9.9935890925709647E-2</v>
      </c>
      <c r="Z11" s="7">
        <v>281429016.05499989</v>
      </c>
      <c r="AA11" s="202">
        <v>0.12225542596086501</v>
      </c>
      <c r="AB11" s="7">
        <v>39.303409512360425</v>
      </c>
      <c r="AC11" s="132">
        <v>1787497.7995528535</v>
      </c>
      <c r="AE11" s="4">
        <v>8</v>
      </c>
      <c r="AF11" s="7">
        <v>1700000</v>
      </c>
      <c r="AG11" s="7">
        <v>2000000</v>
      </c>
      <c r="AH11" s="7">
        <v>158006</v>
      </c>
      <c r="AI11" s="202">
        <v>9.9000000000000005E-2</v>
      </c>
      <c r="AJ11" s="7">
        <v>300208236</v>
      </c>
      <c r="AK11" s="202">
        <v>0.12</v>
      </c>
      <c r="AL11" s="7">
        <v>40</v>
      </c>
      <c r="AM11" s="132">
        <v>1899980</v>
      </c>
    </row>
    <row r="12" spans="1:39" x14ac:dyDescent="0.3">
      <c r="A12" s="4">
        <v>9</v>
      </c>
      <c r="B12" s="7">
        <v>1600000</v>
      </c>
      <c r="C12" s="7">
        <v>2000000</v>
      </c>
      <c r="D12" s="7">
        <v>151650</v>
      </c>
      <c r="E12" s="208">
        <v>9.9528053916443676E-2</v>
      </c>
      <c r="F12" s="7">
        <v>284727286.26599997</v>
      </c>
      <c r="G12" s="208">
        <v>0.15966681947878986</v>
      </c>
      <c r="H12" s="7">
        <v>38.637063564393976</v>
      </c>
      <c r="I12" s="132">
        <v>1877529.0884668643</v>
      </c>
      <c r="K12" s="4">
        <v>9</v>
      </c>
      <c r="L12" s="7">
        <v>1900000</v>
      </c>
      <c r="M12" s="7">
        <v>2500000</v>
      </c>
      <c r="N12" s="7">
        <v>154764</v>
      </c>
      <c r="O12" s="202">
        <v>0.1</v>
      </c>
      <c r="P12" s="7">
        <v>324637159</v>
      </c>
      <c r="Q12" s="202">
        <v>0.158</v>
      </c>
      <c r="R12" s="7">
        <v>41</v>
      </c>
      <c r="S12" s="132">
        <v>2097627</v>
      </c>
      <c r="T12" s="216"/>
      <c r="U12" s="4">
        <v>9</v>
      </c>
      <c r="V12" s="7">
        <v>2000000</v>
      </c>
      <c r="W12" s="7">
        <v>3000000</v>
      </c>
      <c r="X12" s="7">
        <v>157588</v>
      </c>
      <c r="Y12" s="202">
        <v>0.10002792870563144</v>
      </c>
      <c r="Z12" s="7">
        <v>369375210</v>
      </c>
      <c r="AA12" s="202">
        <v>0.16046008429034442</v>
      </c>
      <c r="AB12" s="7">
        <v>41.731477761836452</v>
      </c>
      <c r="AC12" s="132">
        <v>2343929.8042998197</v>
      </c>
      <c r="AE12" s="4">
        <v>9</v>
      </c>
      <c r="AF12" s="7">
        <v>2000000</v>
      </c>
      <c r="AG12" s="7">
        <v>3000000</v>
      </c>
      <c r="AH12" s="7">
        <v>159135</v>
      </c>
      <c r="AI12" s="202">
        <v>0.1</v>
      </c>
      <c r="AJ12" s="7">
        <v>387555384</v>
      </c>
      <c r="AK12" s="202">
        <v>0.155</v>
      </c>
      <c r="AL12" s="7">
        <v>40</v>
      </c>
      <c r="AM12" s="132">
        <v>2435387</v>
      </c>
    </row>
    <row r="13" spans="1:39" x14ac:dyDescent="0.3">
      <c r="A13" s="4">
        <v>10</v>
      </c>
      <c r="B13" s="7">
        <v>2000000</v>
      </c>
      <c r="C13" s="7">
        <v>8000000</v>
      </c>
      <c r="D13" s="7">
        <v>152428</v>
      </c>
      <c r="E13" s="208">
        <v>0.10003865613172225</v>
      </c>
      <c r="F13" s="7">
        <v>517955231.39999986</v>
      </c>
      <c r="G13" s="208">
        <v>0.2904542993212732</v>
      </c>
      <c r="H13" s="7">
        <v>39.560608690184239</v>
      </c>
      <c r="I13" s="132">
        <v>3398032.0636628433</v>
      </c>
      <c r="K13" s="4">
        <v>10</v>
      </c>
      <c r="L13" s="7">
        <v>2500000</v>
      </c>
      <c r="M13" s="7">
        <v>20000000</v>
      </c>
      <c r="N13" s="7">
        <v>155226</v>
      </c>
      <c r="O13" s="202">
        <v>0.1</v>
      </c>
      <c r="P13" s="7">
        <v>617690340</v>
      </c>
      <c r="Q13" s="202">
        <v>0.30199999999999999</v>
      </c>
      <c r="R13" s="7">
        <v>42</v>
      </c>
      <c r="S13" s="132">
        <v>3979297</v>
      </c>
      <c r="T13" s="216"/>
      <c r="U13" s="4">
        <v>10</v>
      </c>
      <c r="V13" s="7">
        <v>3000000</v>
      </c>
      <c r="W13" s="7">
        <v>12500000</v>
      </c>
      <c r="X13" s="7">
        <v>157788</v>
      </c>
      <c r="Y13" s="202">
        <v>0.10015487736759254</v>
      </c>
      <c r="Z13" s="7">
        <v>738351171</v>
      </c>
      <c r="AA13" s="224">
        <v>0.32200000000000001</v>
      </c>
      <c r="AB13" s="7">
        <v>39.573503085921082</v>
      </c>
      <c r="AC13" s="132">
        <v>4679387.3488478214</v>
      </c>
      <c r="AE13" s="4">
        <v>10</v>
      </c>
      <c r="AF13" s="7">
        <v>3000000</v>
      </c>
      <c r="AG13" s="7">
        <v>21679000</v>
      </c>
      <c r="AH13" s="7">
        <v>159001</v>
      </c>
      <c r="AI13" s="202">
        <v>0.1</v>
      </c>
      <c r="AJ13" s="7">
        <v>822425525</v>
      </c>
      <c r="AK13" s="224">
        <v>0.33</v>
      </c>
      <c r="AL13" s="7">
        <v>40</v>
      </c>
      <c r="AM13" s="132">
        <v>5172455</v>
      </c>
    </row>
    <row r="14" spans="1:39" ht="43.2" customHeight="1" x14ac:dyDescent="0.3">
      <c r="A14" s="9" t="s">
        <v>79</v>
      </c>
      <c r="B14" s="10">
        <v>3000</v>
      </c>
      <c r="C14" s="10">
        <v>8000000</v>
      </c>
      <c r="D14" s="10">
        <v>1523691</v>
      </c>
      <c r="E14" s="209">
        <v>0.98304167290332234</v>
      </c>
      <c r="F14" s="10">
        <v>1783258958.8460062</v>
      </c>
      <c r="G14" s="210">
        <v>1.0000000000000047</v>
      </c>
      <c r="H14" s="10">
        <v>37.679555207869939</v>
      </c>
      <c r="I14" s="133">
        <v>1170354.7233960207</v>
      </c>
      <c r="K14" s="9" t="s">
        <v>79</v>
      </c>
      <c r="L14" s="10">
        <v>10000</v>
      </c>
      <c r="M14" s="10">
        <v>20000000</v>
      </c>
      <c r="N14" s="10">
        <v>1550293</v>
      </c>
      <c r="O14" s="203">
        <v>0.98399999999999999</v>
      </c>
      <c r="P14" s="10">
        <v>2048186995.8440001</v>
      </c>
      <c r="Q14" s="203">
        <v>1</v>
      </c>
      <c r="R14" s="10">
        <v>37</v>
      </c>
      <c r="S14" s="133">
        <v>1321161</v>
      </c>
      <c r="T14" s="217"/>
      <c r="U14" s="9" t="s">
        <v>11</v>
      </c>
      <c r="V14" s="10">
        <v>15000</v>
      </c>
      <c r="W14" s="10">
        <v>12500000</v>
      </c>
      <c r="X14" s="10">
        <v>1575440</v>
      </c>
      <c r="Y14" s="203">
        <v>0.99000033304992674</v>
      </c>
      <c r="Z14" s="10">
        <v>2301975669.7349997</v>
      </c>
      <c r="AA14" s="203">
        <v>1.0000000000000009</v>
      </c>
      <c r="AB14" s="10">
        <v>37.590557019472882</v>
      </c>
      <c r="AC14" s="133">
        <v>1461163.65569936</v>
      </c>
      <c r="AE14" s="9" t="s">
        <v>79</v>
      </c>
      <c r="AF14" s="10">
        <v>10000</v>
      </c>
      <c r="AG14" s="10">
        <v>21679000</v>
      </c>
      <c r="AH14" s="10">
        <v>1588373</v>
      </c>
      <c r="AI14" s="203">
        <v>0.99199999999999999</v>
      </c>
      <c r="AJ14" s="10">
        <v>2496567761.3590002</v>
      </c>
      <c r="AK14" s="203">
        <v>1</v>
      </c>
      <c r="AL14" s="10">
        <v>37</v>
      </c>
      <c r="AM14" s="133">
        <v>1571777</v>
      </c>
    </row>
    <row r="15" spans="1:39" ht="45.6" customHeight="1" x14ac:dyDescent="0.3">
      <c r="A15" s="13" t="s">
        <v>17</v>
      </c>
      <c r="B15" s="7">
        <v>0</v>
      </c>
      <c r="C15" s="7">
        <v>0</v>
      </c>
      <c r="D15" s="7">
        <v>26285</v>
      </c>
      <c r="E15" s="211">
        <v>1.6958327096677626E-2</v>
      </c>
      <c r="F15" s="7">
        <v>0</v>
      </c>
      <c r="G15" s="208">
        <v>0</v>
      </c>
      <c r="H15" s="7">
        <v>27.898664738901175</v>
      </c>
      <c r="I15" s="132">
        <v>0</v>
      </c>
      <c r="K15" s="13" t="s">
        <v>17</v>
      </c>
      <c r="L15" s="7">
        <v>0</v>
      </c>
      <c r="M15" s="7">
        <v>0</v>
      </c>
      <c r="N15" s="7">
        <v>24731</v>
      </c>
      <c r="O15" s="205">
        <v>1.6E-2</v>
      </c>
      <c r="P15" s="7">
        <v>0</v>
      </c>
      <c r="Q15" s="205">
        <v>0</v>
      </c>
      <c r="R15" s="7">
        <v>23</v>
      </c>
      <c r="S15" s="132">
        <v>0</v>
      </c>
      <c r="T15" s="216"/>
      <c r="U15" s="13" t="s">
        <v>13</v>
      </c>
      <c r="V15" s="7">
        <v>0</v>
      </c>
      <c r="W15" s="7">
        <v>0</v>
      </c>
      <c r="X15" s="7">
        <v>15913</v>
      </c>
      <c r="Y15" s="205">
        <v>9.9996669500733021E-3</v>
      </c>
      <c r="Z15" s="7">
        <v>0</v>
      </c>
      <c r="AA15" s="205">
        <v>0</v>
      </c>
      <c r="AB15" s="7">
        <v>35.566266574498833</v>
      </c>
      <c r="AC15" s="132">
        <v>0</v>
      </c>
      <c r="AE15" s="13" t="s">
        <v>17</v>
      </c>
      <c r="AF15" s="7">
        <v>0</v>
      </c>
      <c r="AG15" s="7">
        <v>0</v>
      </c>
      <c r="AH15" s="7">
        <v>12696</v>
      </c>
      <c r="AI15" s="205">
        <v>8.0000000000000002E-3</v>
      </c>
      <c r="AJ15" s="7">
        <v>0</v>
      </c>
      <c r="AK15" s="205">
        <v>0</v>
      </c>
      <c r="AL15" s="7">
        <v>28</v>
      </c>
      <c r="AM15" s="132">
        <v>0</v>
      </c>
    </row>
    <row r="16" spans="1:39" x14ac:dyDescent="0.3">
      <c r="A16" s="9" t="s">
        <v>14</v>
      </c>
      <c r="B16" s="10">
        <v>0</v>
      </c>
      <c r="C16" s="10">
        <v>8000000</v>
      </c>
      <c r="D16" s="10">
        <v>1549976</v>
      </c>
      <c r="E16" s="212">
        <v>1</v>
      </c>
      <c r="F16" s="10">
        <v>1783258958.8459978</v>
      </c>
      <c r="G16" s="212">
        <v>1</v>
      </c>
      <c r="H16" s="10">
        <v>37.509710263718908</v>
      </c>
      <c r="I16" s="133">
        <v>1150507.4651775239</v>
      </c>
      <c r="K16" s="9" t="s">
        <v>14</v>
      </c>
      <c r="L16" s="10">
        <v>0</v>
      </c>
      <c r="M16" s="10">
        <v>20000000</v>
      </c>
      <c r="N16" s="10">
        <v>1575024</v>
      </c>
      <c r="O16" s="206">
        <v>1</v>
      </c>
      <c r="P16" s="10">
        <v>2048186995.8440001</v>
      </c>
      <c r="Q16" s="206">
        <v>1</v>
      </c>
      <c r="R16" s="10">
        <v>37</v>
      </c>
      <c r="S16" s="133">
        <v>1300416</v>
      </c>
      <c r="T16" s="217"/>
      <c r="U16" s="9" t="s">
        <v>14</v>
      </c>
      <c r="V16" s="10">
        <v>0</v>
      </c>
      <c r="W16" s="10">
        <v>12500000</v>
      </c>
      <c r="X16" s="10">
        <v>1591353</v>
      </c>
      <c r="Y16" s="206">
        <v>1</v>
      </c>
      <c r="Z16" s="10">
        <v>2301975669.7349973</v>
      </c>
      <c r="AA16" s="206">
        <v>1</v>
      </c>
      <c r="AB16" s="10">
        <v>37.569874004696196</v>
      </c>
      <c r="AC16" s="133">
        <v>1446552.5057828131</v>
      </c>
      <c r="AE16" s="9" t="s">
        <v>14</v>
      </c>
      <c r="AF16" s="10">
        <v>0</v>
      </c>
      <c r="AG16" s="10">
        <v>21679000</v>
      </c>
      <c r="AH16" s="10">
        <v>1601069</v>
      </c>
      <c r="AI16" s="206">
        <v>1</v>
      </c>
      <c r="AJ16" s="10">
        <v>2496567761.3589926</v>
      </c>
      <c r="AK16" s="206">
        <v>1</v>
      </c>
      <c r="AL16" s="10">
        <v>37</v>
      </c>
      <c r="AM16" s="133">
        <v>1559313</v>
      </c>
    </row>
    <row r="17" spans="1:9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</row>
    <row r="18" spans="1:9" ht="18" customHeight="1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</row>
    <row r="19" spans="1:9" ht="17.399999999999999" customHeight="1" x14ac:dyDescent="0.3">
      <c r="A19" s="227" t="s">
        <v>95</v>
      </c>
      <c r="B19" s="227"/>
      <c r="C19" s="227"/>
      <c r="D19" s="227"/>
      <c r="E19" s="227"/>
      <c r="F19" s="227"/>
      <c r="G19" s="227"/>
      <c r="H19" s="227"/>
      <c r="I19" s="227"/>
    </row>
  </sheetData>
  <mergeCells count="7">
    <mergeCell ref="A19:I19"/>
    <mergeCell ref="K2:S2"/>
    <mergeCell ref="AE2:AM2"/>
    <mergeCell ref="A1:AM1"/>
    <mergeCell ref="U2:AC2"/>
    <mergeCell ref="A2:I2"/>
    <mergeCell ref="A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8"/>
  <sheetViews>
    <sheetView workbookViewId="0">
      <selection sqref="A1:AK1"/>
    </sheetView>
  </sheetViews>
  <sheetFormatPr baseColWidth="10" defaultColWidth="11.44140625" defaultRowHeight="14.4" x14ac:dyDescent="0.3"/>
  <cols>
    <col min="10" max="10" width="2.5546875" customWidth="1"/>
    <col min="16" max="16" width="12.33203125" bestFit="1" customWidth="1"/>
    <col min="25" max="25" width="12.33203125" bestFit="1" customWidth="1"/>
  </cols>
  <sheetData>
    <row r="1" spans="1:37" ht="19.8" customHeight="1" x14ac:dyDescent="0.3">
      <c r="A1" s="235" t="s">
        <v>101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</row>
    <row r="2" spans="1:37" x14ac:dyDescent="0.3">
      <c r="A2" s="233" t="s">
        <v>94</v>
      </c>
      <c r="B2" s="233"/>
      <c r="C2" s="233"/>
      <c r="D2" s="233"/>
      <c r="E2" s="233"/>
      <c r="F2" s="233"/>
      <c r="G2" s="233"/>
      <c r="H2" s="233"/>
      <c r="I2" s="234"/>
      <c r="J2" s="213"/>
      <c r="K2" s="233" t="s">
        <v>98</v>
      </c>
      <c r="L2" s="233"/>
      <c r="M2" s="233"/>
      <c r="N2" s="233"/>
      <c r="O2" s="233"/>
      <c r="P2" s="233"/>
      <c r="Q2" s="233"/>
      <c r="R2" s="233"/>
      <c r="S2" s="234"/>
      <c r="T2" s="233" t="s">
        <v>99</v>
      </c>
      <c r="U2" s="233"/>
      <c r="V2" s="233"/>
      <c r="W2" s="233"/>
      <c r="X2" s="233"/>
      <c r="Y2" s="233"/>
      <c r="Z2" s="233"/>
      <c r="AA2" s="233"/>
      <c r="AB2" s="234"/>
      <c r="AC2" s="233" t="s">
        <v>100</v>
      </c>
      <c r="AD2" s="233"/>
      <c r="AE2" s="233"/>
      <c r="AF2" s="233"/>
      <c r="AG2" s="233"/>
      <c r="AH2" s="233"/>
      <c r="AI2" s="233"/>
      <c r="AJ2" s="233"/>
      <c r="AK2" s="234"/>
    </row>
    <row r="3" spans="1:37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215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23" t="s">
        <v>0</v>
      </c>
      <c r="U3" s="124" t="s">
        <v>1</v>
      </c>
      <c r="V3" s="125" t="s">
        <v>2</v>
      </c>
      <c r="W3" s="124" t="s">
        <v>3</v>
      </c>
      <c r="X3" s="125" t="s">
        <v>4</v>
      </c>
      <c r="Y3" s="124" t="s">
        <v>5</v>
      </c>
      <c r="Z3" s="125" t="s">
        <v>6</v>
      </c>
      <c r="AA3" s="124" t="s">
        <v>7</v>
      </c>
      <c r="AB3" s="130" t="s">
        <v>8</v>
      </c>
      <c r="AC3" s="123" t="s">
        <v>0</v>
      </c>
      <c r="AD3" s="124" t="s">
        <v>1</v>
      </c>
      <c r="AE3" s="125" t="s">
        <v>2</v>
      </c>
      <c r="AF3" s="124" t="s">
        <v>3</v>
      </c>
      <c r="AG3" s="125" t="s">
        <v>4</v>
      </c>
      <c r="AH3" s="124" t="s">
        <v>5</v>
      </c>
      <c r="AI3" s="125" t="s">
        <v>6</v>
      </c>
      <c r="AJ3" s="124" t="s">
        <v>7</v>
      </c>
      <c r="AK3" s="130" t="s">
        <v>8</v>
      </c>
    </row>
    <row r="4" spans="1:37" x14ac:dyDescent="0.3">
      <c r="A4" s="4">
        <v>1</v>
      </c>
      <c r="B4" s="5">
        <v>300</v>
      </c>
      <c r="C4" s="5">
        <v>130000</v>
      </c>
      <c r="D4" s="5">
        <v>152486</v>
      </c>
      <c r="E4" s="207">
        <v>0.1</v>
      </c>
      <c r="F4" s="5">
        <v>11216902.699999999</v>
      </c>
      <c r="G4" s="207">
        <v>1.4E-2</v>
      </c>
      <c r="H4" s="5">
        <v>28</v>
      </c>
      <c r="I4" s="131">
        <v>73560</v>
      </c>
      <c r="J4" s="216"/>
      <c r="K4" s="4">
        <v>1</v>
      </c>
      <c r="L4" s="5">
        <v>5000</v>
      </c>
      <c r="M4" s="5">
        <v>150000</v>
      </c>
      <c r="N4" s="5">
        <v>155794</v>
      </c>
      <c r="O4" s="201">
        <v>0.10009971806516113</v>
      </c>
      <c r="P4" s="5">
        <v>12405507.749999996</v>
      </c>
      <c r="Q4" s="201">
        <v>1.1118145613515117E-2</v>
      </c>
      <c r="R4" s="5">
        <v>25.177263540692401</v>
      </c>
      <c r="S4" s="131">
        <v>79627.63488966196</v>
      </c>
      <c r="T4" s="4">
        <v>1</v>
      </c>
      <c r="U4" s="5">
        <v>7000</v>
      </c>
      <c r="V4" s="5">
        <v>180000</v>
      </c>
      <c r="W4" s="5">
        <v>155260</v>
      </c>
      <c r="X4" s="201">
        <v>0.1</v>
      </c>
      <c r="Y4" s="5">
        <v>15523106.782</v>
      </c>
      <c r="Z4" s="201">
        <v>1.2E-2</v>
      </c>
      <c r="AA4" s="5">
        <v>23</v>
      </c>
      <c r="AB4" s="131">
        <v>99981</v>
      </c>
      <c r="AC4" s="4">
        <v>1</v>
      </c>
      <c r="AD4" s="5">
        <v>4000</v>
      </c>
      <c r="AE4" s="5">
        <v>240000</v>
      </c>
      <c r="AF4" s="5">
        <v>156595</v>
      </c>
      <c r="AG4" s="201">
        <v>0.1</v>
      </c>
      <c r="AH4" s="5">
        <v>20675249</v>
      </c>
      <c r="AI4" s="221">
        <v>1.2999999999999999E-2</v>
      </c>
      <c r="AJ4" s="5">
        <v>23</v>
      </c>
      <c r="AK4" s="131">
        <v>132030</v>
      </c>
    </row>
    <row r="5" spans="1:37" x14ac:dyDescent="0.3">
      <c r="A5" s="4">
        <v>2</v>
      </c>
      <c r="B5" s="7">
        <v>130000</v>
      </c>
      <c r="C5" s="7">
        <v>200000</v>
      </c>
      <c r="D5" s="7">
        <v>151690</v>
      </c>
      <c r="E5" s="208">
        <v>0.1</v>
      </c>
      <c r="F5" s="7">
        <v>25889159.568</v>
      </c>
      <c r="G5" s="208">
        <v>3.3000000000000002E-2</v>
      </c>
      <c r="H5" s="7">
        <v>36</v>
      </c>
      <c r="I5" s="132">
        <v>170671</v>
      </c>
      <c r="J5" s="216"/>
      <c r="K5" s="4">
        <v>2</v>
      </c>
      <c r="L5" s="7">
        <v>150000</v>
      </c>
      <c r="M5" s="7">
        <v>250000</v>
      </c>
      <c r="N5" s="7">
        <v>155775</v>
      </c>
      <c r="O5" s="202">
        <v>0.10008751031233856</v>
      </c>
      <c r="P5" s="7">
        <v>30877911.999999981</v>
      </c>
      <c r="Q5" s="202">
        <v>2.767360504509021E-2</v>
      </c>
      <c r="R5" s="7">
        <v>30.9696556367245</v>
      </c>
      <c r="S5" s="132">
        <v>198221.22933718492</v>
      </c>
      <c r="T5" s="4">
        <v>2</v>
      </c>
      <c r="U5" s="7">
        <v>180000</v>
      </c>
      <c r="V5" s="7">
        <v>300000</v>
      </c>
      <c r="W5" s="7">
        <v>155761</v>
      </c>
      <c r="X5" s="202">
        <v>0.1</v>
      </c>
      <c r="Y5" s="7">
        <v>38455641.572999999</v>
      </c>
      <c r="Z5" s="202">
        <v>0.03</v>
      </c>
      <c r="AA5" s="7">
        <v>30</v>
      </c>
      <c r="AB5" s="132">
        <v>246889</v>
      </c>
      <c r="AC5" s="4">
        <v>2</v>
      </c>
      <c r="AD5" s="7">
        <v>240000</v>
      </c>
      <c r="AE5" s="7">
        <v>400000</v>
      </c>
      <c r="AF5" s="7">
        <v>156657</v>
      </c>
      <c r="AG5" s="202">
        <v>0.1</v>
      </c>
      <c r="AH5" s="7">
        <v>53162627</v>
      </c>
      <c r="AI5" s="221">
        <v>3.5000000000000003E-2</v>
      </c>
      <c r="AJ5" s="7">
        <v>31</v>
      </c>
      <c r="AK5" s="132">
        <v>339357</v>
      </c>
    </row>
    <row r="6" spans="1:37" x14ac:dyDescent="0.3">
      <c r="A6" s="4">
        <v>3</v>
      </c>
      <c r="B6" s="7">
        <v>200000</v>
      </c>
      <c r="C6" s="7">
        <v>250000</v>
      </c>
      <c r="D6" s="7">
        <v>151459</v>
      </c>
      <c r="E6" s="208">
        <v>0.1</v>
      </c>
      <c r="F6" s="7">
        <v>33859466.57</v>
      </c>
      <c r="G6" s="208">
        <v>4.3999999999999997E-2</v>
      </c>
      <c r="H6" s="7">
        <v>37</v>
      </c>
      <c r="I6" s="132">
        <v>223555</v>
      </c>
      <c r="J6" s="216"/>
      <c r="K6" s="4">
        <v>3</v>
      </c>
      <c r="L6" s="7">
        <v>250000</v>
      </c>
      <c r="M6" s="7">
        <v>350000</v>
      </c>
      <c r="N6" s="7">
        <v>155105</v>
      </c>
      <c r="O6" s="202">
        <v>9.9657026397016679E-2</v>
      </c>
      <c r="P6" s="7">
        <v>46452910.900000006</v>
      </c>
      <c r="Q6" s="202">
        <v>4.1632332828766626E-2</v>
      </c>
      <c r="R6" s="7">
        <v>38.330549839058634</v>
      </c>
      <c r="S6" s="132">
        <v>299493.31678540347</v>
      </c>
      <c r="T6" s="4">
        <v>3</v>
      </c>
      <c r="U6" s="7">
        <v>300000</v>
      </c>
      <c r="V6" s="7">
        <v>400000</v>
      </c>
      <c r="W6" s="7">
        <v>155293</v>
      </c>
      <c r="X6" s="202">
        <v>0.1</v>
      </c>
      <c r="Y6" s="7">
        <v>57074605.777000003</v>
      </c>
      <c r="Z6" s="202">
        <v>4.3999999999999997E-2</v>
      </c>
      <c r="AA6" s="7">
        <v>36</v>
      </c>
      <c r="AB6" s="132">
        <v>367529</v>
      </c>
      <c r="AC6" s="4">
        <v>3</v>
      </c>
      <c r="AD6" s="7">
        <v>400000</v>
      </c>
      <c r="AE6" s="7">
        <v>580000</v>
      </c>
      <c r="AF6" s="7">
        <v>156888</v>
      </c>
      <c r="AG6" s="202">
        <v>0.1</v>
      </c>
      <c r="AH6" s="7">
        <v>77601710.912</v>
      </c>
      <c r="AI6" s="221">
        <v>0.05</v>
      </c>
      <c r="AJ6" s="7">
        <v>37</v>
      </c>
      <c r="AK6" s="132">
        <v>494631</v>
      </c>
    </row>
    <row r="7" spans="1:37" x14ac:dyDescent="0.3">
      <c r="A7" s="4">
        <v>4</v>
      </c>
      <c r="B7" s="7">
        <v>250000</v>
      </c>
      <c r="C7" s="7">
        <v>320000</v>
      </c>
      <c r="D7" s="7">
        <v>152599</v>
      </c>
      <c r="E7" s="208">
        <v>0.1</v>
      </c>
      <c r="F7" s="7">
        <v>44597361.718000002</v>
      </c>
      <c r="G7" s="208">
        <v>5.7000000000000002E-2</v>
      </c>
      <c r="H7" s="7">
        <v>38</v>
      </c>
      <c r="I7" s="132">
        <v>292252</v>
      </c>
      <c r="J7" s="216"/>
      <c r="K7" s="4">
        <v>4</v>
      </c>
      <c r="L7" s="7">
        <v>350000</v>
      </c>
      <c r="M7" s="7">
        <v>450000</v>
      </c>
      <c r="N7" s="7">
        <v>155941</v>
      </c>
      <c r="O7" s="202">
        <v>0.10019416752120938</v>
      </c>
      <c r="P7" s="7">
        <v>62816296.724999987</v>
      </c>
      <c r="Q7" s="202">
        <v>5.6297633919121355E-2</v>
      </c>
      <c r="R7" s="7">
        <v>40.100228820361465</v>
      </c>
      <c r="S7" s="132">
        <v>402820.91768681735</v>
      </c>
      <c r="T7" s="4">
        <v>4</v>
      </c>
      <c r="U7" s="7">
        <v>400000</v>
      </c>
      <c r="V7" s="7">
        <v>520000</v>
      </c>
      <c r="W7" s="7">
        <v>156127</v>
      </c>
      <c r="X7" s="202">
        <v>0.1</v>
      </c>
      <c r="Y7" s="7">
        <v>75034605.077000007</v>
      </c>
      <c r="Z7" s="202">
        <v>5.8000000000000003E-2</v>
      </c>
      <c r="AA7" s="7">
        <v>41</v>
      </c>
      <c r="AB7" s="132">
        <v>480600</v>
      </c>
      <c r="AC7" s="4">
        <v>4</v>
      </c>
      <c r="AD7" s="7">
        <v>580000</v>
      </c>
      <c r="AE7" s="7">
        <v>700000</v>
      </c>
      <c r="AF7" s="7">
        <v>156067</v>
      </c>
      <c r="AG7" s="202">
        <v>0.1</v>
      </c>
      <c r="AH7" s="7">
        <v>98474985</v>
      </c>
      <c r="AI7" s="221">
        <v>6.4000000000000001E-2</v>
      </c>
      <c r="AJ7" s="7">
        <v>36</v>
      </c>
      <c r="AK7" s="132">
        <v>630979</v>
      </c>
    </row>
    <row r="8" spans="1:37" x14ac:dyDescent="0.3">
      <c r="A8" s="4">
        <v>5</v>
      </c>
      <c r="B8" s="7">
        <v>320000</v>
      </c>
      <c r="C8" s="7">
        <v>400000</v>
      </c>
      <c r="D8" s="7">
        <v>151937</v>
      </c>
      <c r="E8" s="208">
        <v>0.1</v>
      </c>
      <c r="F8" s="7">
        <v>54993431.582999997</v>
      </c>
      <c r="G8" s="208">
        <v>7.0999999999999994E-2</v>
      </c>
      <c r="H8" s="7">
        <v>41</v>
      </c>
      <c r="I8" s="132">
        <v>361949</v>
      </c>
      <c r="J8" s="216"/>
      <c r="K8" s="4">
        <v>5</v>
      </c>
      <c r="L8" s="7">
        <v>450000</v>
      </c>
      <c r="M8" s="7">
        <v>560000</v>
      </c>
      <c r="N8" s="7">
        <v>155469</v>
      </c>
      <c r="O8" s="202">
        <v>9.9890901240564697E-2</v>
      </c>
      <c r="P8" s="7">
        <v>78285809.973999992</v>
      </c>
      <c r="Q8" s="202">
        <v>7.0161822660012141E-2</v>
      </c>
      <c r="R8" s="7">
        <v>40.088947015602173</v>
      </c>
      <c r="S8" s="132">
        <v>503546.10870334267</v>
      </c>
      <c r="T8" s="4">
        <v>5</v>
      </c>
      <c r="U8" s="7">
        <v>520000</v>
      </c>
      <c r="V8" s="7">
        <v>650000</v>
      </c>
      <c r="W8" s="7">
        <v>155477</v>
      </c>
      <c r="X8" s="202">
        <v>0.1</v>
      </c>
      <c r="Y8" s="7">
        <v>92781402.545000002</v>
      </c>
      <c r="Z8" s="202">
        <v>7.0999999999999994E-2</v>
      </c>
      <c r="AA8" s="7">
        <v>40</v>
      </c>
      <c r="AB8" s="132">
        <v>596753</v>
      </c>
      <c r="AC8" s="4">
        <v>5</v>
      </c>
      <c r="AD8" s="7">
        <v>700000</v>
      </c>
      <c r="AE8" s="7">
        <v>800000</v>
      </c>
      <c r="AF8" s="7">
        <v>156865</v>
      </c>
      <c r="AG8" s="202">
        <v>0.1</v>
      </c>
      <c r="AH8" s="7">
        <v>118436383.147</v>
      </c>
      <c r="AI8" s="221">
        <v>7.6999999999999999E-2</v>
      </c>
      <c r="AJ8" s="7">
        <v>41</v>
      </c>
      <c r="AK8" s="132">
        <v>755021</v>
      </c>
    </row>
    <row r="9" spans="1:37" x14ac:dyDescent="0.3">
      <c r="A9" s="4">
        <v>6</v>
      </c>
      <c r="B9" s="7">
        <v>400000</v>
      </c>
      <c r="C9" s="7">
        <v>470000</v>
      </c>
      <c r="D9" s="7">
        <v>152206</v>
      </c>
      <c r="E9" s="208">
        <v>0.1</v>
      </c>
      <c r="F9" s="7">
        <v>63402281.5</v>
      </c>
      <c r="G9" s="208">
        <v>8.2000000000000003E-2</v>
      </c>
      <c r="H9" s="7">
        <v>38</v>
      </c>
      <c r="I9" s="132">
        <v>416556</v>
      </c>
      <c r="J9" s="216"/>
      <c r="K9" s="4">
        <v>6</v>
      </c>
      <c r="L9" s="7">
        <v>560000</v>
      </c>
      <c r="M9" s="7">
        <v>700000</v>
      </c>
      <c r="N9" s="7">
        <v>155514</v>
      </c>
      <c r="O9" s="202">
        <v>9.991981433935497E-2</v>
      </c>
      <c r="P9" s="7">
        <v>96546698.499999925</v>
      </c>
      <c r="Q9" s="202">
        <v>8.6527716080556316E-2</v>
      </c>
      <c r="R9" s="7">
        <v>38.038784706489686</v>
      </c>
      <c r="S9" s="132">
        <v>620823.19598235481</v>
      </c>
      <c r="T9" s="4">
        <v>6</v>
      </c>
      <c r="U9" s="7">
        <v>650000</v>
      </c>
      <c r="V9" s="7">
        <v>800000</v>
      </c>
      <c r="W9" s="7">
        <v>155155</v>
      </c>
      <c r="X9" s="202">
        <v>0.1</v>
      </c>
      <c r="Y9" s="7">
        <v>113427103.75399999</v>
      </c>
      <c r="Z9" s="202">
        <v>8.6999999999999994E-2</v>
      </c>
      <c r="AA9" s="7">
        <v>41</v>
      </c>
      <c r="AB9" s="132">
        <v>731057</v>
      </c>
      <c r="AC9" s="4">
        <v>6</v>
      </c>
      <c r="AD9" s="7">
        <v>800000</v>
      </c>
      <c r="AE9" s="7">
        <v>918000</v>
      </c>
      <c r="AF9" s="7">
        <v>156101</v>
      </c>
      <c r="AG9" s="202">
        <v>0.1</v>
      </c>
      <c r="AH9" s="7">
        <v>135455029.5</v>
      </c>
      <c r="AI9" s="221">
        <v>8.7999999999999995E-2</v>
      </c>
      <c r="AJ9" s="7">
        <v>41</v>
      </c>
      <c r="AK9" s="132">
        <v>867740</v>
      </c>
    </row>
    <row r="10" spans="1:37" x14ac:dyDescent="0.3">
      <c r="A10" s="4">
        <v>7</v>
      </c>
      <c r="B10" s="7">
        <v>475000</v>
      </c>
      <c r="C10" s="7">
        <v>600000</v>
      </c>
      <c r="D10" s="7">
        <v>152434</v>
      </c>
      <c r="E10" s="208">
        <v>0.1</v>
      </c>
      <c r="F10" s="7">
        <v>78012238.958000004</v>
      </c>
      <c r="G10" s="208">
        <v>0.1</v>
      </c>
      <c r="H10" s="7">
        <v>40</v>
      </c>
      <c r="I10" s="132">
        <v>511777</v>
      </c>
      <c r="J10" s="216"/>
      <c r="K10" s="4">
        <v>7</v>
      </c>
      <c r="L10" s="7">
        <v>700000</v>
      </c>
      <c r="M10" s="7">
        <v>800000</v>
      </c>
      <c r="N10" s="7">
        <v>155851</v>
      </c>
      <c r="O10" s="202">
        <v>0.10013634132362881</v>
      </c>
      <c r="P10" s="7">
        <v>115749770.99999997</v>
      </c>
      <c r="Q10" s="202">
        <v>0.10373801980890539</v>
      </c>
      <c r="R10" s="7">
        <v>39.456566379978284</v>
      </c>
      <c r="S10" s="132">
        <v>742695.080557712</v>
      </c>
      <c r="T10" s="4">
        <v>7</v>
      </c>
      <c r="U10" s="7">
        <v>800000</v>
      </c>
      <c r="V10" s="7">
        <v>1000000</v>
      </c>
      <c r="W10" s="7">
        <v>155922</v>
      </c>
      <c r="X10" s="202">
        <v>0.1</v>
      </c>
      <c r="Y10" s="7">
        <v>135125446.33000001</v>
      </c>
      <c r="Z10" s="202">
        <v>0.104</v>
      </c>
      <c r="AA10" s="7">
        <v>40</v>
      </c>
      <c r="AB10" s="132">
        <v>866622</v>
      </c>
      <c r="AC10" s="4">
        <v>7</v>
      </c>
      <c r="AD10" s="7">
        <v>930000</v>
      </c>
      <c r="AE10" s="7">
        <v>1100000</v>
      </c>
      <c r="AF10" s="7">
        <v>157452</v>
      </c>
      <c r="AG10" s="202">
        <v>0.10100000000000001</v>
      </c>
      <c r="AH10" s="7">
        <v>156705326.44999999</v>
      </c>
      <c r="AI10" s="221">
        <v>0.10199999999999999</v>
      </c>
      <c r="AJ10" s="7">
        <v>41</v>
      </c>
      <c r="AK10" s="132">
        <v>995258</v>
      </c>
    </row>
    <row r="11" spans="1:37" x14ac:dyDescent="0.3">
      <c r="A11" s="4">
        <v>8</v>
      </c>
      <c r="B11" s="7">
        <v>600000</v>
      </c>
      <c r="C11" s="7">
        <v>700000</v>
      </c>
      <c r="D11" s="7">
        <v>151927</v>
      </c>
      <c r="E11" s="208">
        <v>0.1</v>
      </c>
      <c r="F11" s="7">
        <v>97225670.644999996</v>
      </c>
      <c r="G11" s="208">
        <v>0.125</v>
      </c>
      <c r="H11" s="7">
        <v>40</v>
      </c>
      <c r="I11" s="132">
        <v>639950</v>
      </c>
      <c r="J11" s="216"/>
      <c r="K11" s="4">
        <v>8</v>
      </c>
      <c r="L11" s="7">
        <v>800000</v>
      </c>
      <c r="M11" s="7">
        <v>1000000</v>
      </c>
      <c r="N11" s="7">
        <v>155658</v>
      </c>
      <c r="O11" s="202">
        <v>0.10001233625548385</v>
      </c>
      <c r="P11" s="7">
        <v>140126785.49999997</v>
      </c>
      <c r="Q11" s="202">
        <v>0.12558534780995148</v>
      </c>
      <c r="R11" s="7">
        <v>41.12292456750717</v>
      </c>
      <c r="S11" s="132">
        <v>900222.18902979593</v>
      </c>
      <c r="T11" s="4">
        <v>8</v>
      </c>
      <c r="U11" s="7">
        <v>1000000</v>
      </c>
      <c r="V11" s="7">
        <v>1200000</v>
      </c>
      <c r="W11" s="7">
        <v>155744</v>
      </c>
      <c r="X11" s="202">
        <v>0.1</v>
      </c>
      <c r="Y11" s="7">
        <v>162888672</v>
      </c>
      <c r="Z11" s="202">
        <v>0.125</v>
      </c>
      <c r="AA11" s="7">
        <v>41</v>
      </c>
      <c r="AB11" s="132">
        <v>1045874</v>
      </c>
      <c r="AC11" s="4">
        <v>8</v>
      </c>
      <c r="AD11" s="7">
        <v>1100000</v>
      </c>
      <c r="AE11" s="7">
        <v>1400000</v>
      </c>
      <c r="AF11" s="7">
        <v>156043</v>
      </c>
      <c r="AG11" s="202">
        <v>0.1</v>
      </c>
      <c r="AH11" s="7">
        <v>191166879</v>
      </c>
      <c r="AI11" s="221">
        <v>0.124</v>
      </c>
      <c r="AJ11" s="7">
        <v>42</v>
      </c>
      <c r="AK11" s="132">
        <v>1225091</v>
      </c>
    </row>
    <row r="12" spans="1:37" x14ac:dyDescent="0.3">
      <c r="A12" s="4">
        <v>9</v>
      </c>
      <c r="B12" s="7">
        <v>700000</v>
      </c>
      <c r="C12" s="7">
        <v>1000000</v>
      </c>
      <c r="D12" s="7">
        <v>152499</v>
      </c>
      <c r="E12" s="208">
        <v>0.1</v>
      </c>
      <c r="F12" s="7">
        <v>129262962.478</v>
      </c>
      <c r="G12" s="208">
        <v>0.16600000000000001</v>
      </c>
      <c r="H12" s="7">
        <v>42</v>
      </c>
      <c r="I12" s="132">
        <v>847632</v>
      </c>
      <c r="J12" s="216"/>
      <c r="K12" s="4">
        <v>9</v>
      </c>
      <c r="L12" s="7">
        <v>1000000</v>
      </c>
      <c r="M12" s="7">
        <v>1500000</v>
      </c>
      <c r="N12" s="7">
        <v>155832</v>
      </c>
      <c r="O12" s="202">
        <v>0.10012413357080625</v>
      </c>
      <c r="P12" s="7">
        <v>181003885.19999996</v>
      </c>
      <c r="Q12" s="202">
        <v>0.16222049051281873</v>
      </c>
      <c r="R12" s="7">
        <v>39.606569752335119</v>
      </c>
      <c r="S12" s="132">
        <v>1161532.1962113043</v>
      </c>
      <c r="T12" s="4">
        <v>9</v>
      </c>
      <c r="U12" s="7">
        <v>1200000</v>
      </c>
      <c r="V12" s="7">
        <v>1800000</v>
      </c>
      <c r="W12" s="7">
        <v>156061</v>
      </c>
      <c r="X12" s="202">
        <v>0.1</v>
      </c>
      <c r="Y12" s="7">
        <v>227751866.359</v>
      </c>
      <c r="Z12" s="202">
        <v>0.17499999999999999</v>
      </c>
      <c r="AA12" s="7">
        <v>41</v>
      </c>
      <c r="AB12" s="132">
        <v>1459377</v>
      </c>
      <c r="AC12" s="4">
        <v>9</v>
      </c>
      <c r="AD12" s="7">
        <v>1400000</v>
      </c>
      <c r="AE12" s="7">
        <v>2000000</v>
      </c>
      <c r="AF12" s="7">
        <v>157006</v>
      </c>
      <c r="AG12" s="202">
        <v>0.1</v>
      </c>
      <c r="AH12" s="7">
        <v>253309860</v>
      </c>
      <c r="AI12" s="221">
        <v>0.16400000000000001</v>
      </c>
      <c r="AJ12" s="7">
        <v>41</v>
      </c>
      <c r="AK12" s="132">
        <v>1613377</v>
      </c>
    </row>
    <row r="13" spans="1:37" x14ac:dyDescent="0.3">
      <c r="A13" s="4">
        <v>10</v>
      </c>
      <c r="B13" s="7">
        <v>1000000</v>
      </c>
      <c r="C13" s="7">
        <v>6000000</v>
      </c>
      <c r="D13" s="7">
        <v>151306</v>
      </c>
      <c r="E13" s="208">
        <v>0.1</v>
      </c>
      <c r="F13" s="7">
        <v>238170725.773</v>
      </c>
      <c r="G13" s="208">
        <v>0.307</v>
      </c>
      <c r="H13" s="7">
        <v>42</v>
      </c>
      <c r="I13" s="132">
        <v>1574100</v>
      </c>
      <c r="J13" s="216"/>
      <c r="K13" s="4">
        <v>10</v>
      </c>
      <c r="L13" s="7">
        <v>1500000</v>
      </c>
      <c r="M13" s="7">
        <v>6000000</v>
      </c>
      <c r="N13" s="7">
        <v>155449</v>
      </c>
      <c r="O13" s="202">
        <v>9.9878050974435681E-2</v>
      </c>
      <c r="P13" s="7">
        <v>351523707.93400025</v>
      </c>
      <c r="Q13" s="202">
        <v>0.3150448857212616</v>
      </c>
      <c r="R13" s="7">
        <v>41.244994742376441</v>
      </c>
      <c r="S13" s="132">
        <v>2261344.286125998</v>
      </c>
      <c r="T13" s="4">
        <v>10</v>
      </c>
      <c r="U13" s="7">
        <v>1800000</v>
      </c>
      <c r="V13" s="7">
        <v>7500000</v>
      </c>
      <c r="W13" s="7">
        <v>155015</v>
      </c>
      <c r="X13" s="202">
        <v>0.1</v>
      </c>
      <c r="Y13" s="219">
        <v>383360356</v>
      </c>
      <c r="Z13" s="202">
        <v>0.29499999999999998</v>
      </c>
      <c r="AA13" s="7">
        <v>42</v>
      </c>
      <c r="AB13" s="132">
        <v>2473053</v>
      </c>
      <c r="AC13" s="4">
        <v>10</v>
      </c>
      <c r="AD13" s="7">
        <v>2000000</v>
      </c>
      <c r="AE13" s="7">
        <v>11500000</v>
      </c>
      <c r="AF13" s="7">
        <v>156776</v>
      </c>
      <c r="AG13" s="202">
        <v>0.1</v>
      </c>
      <c r="AH13" s="219">
        <v>435462080</v>
      </c>
      <c r="AI13" s="221">
        <v>0.28299999999999997</v>
      </c>
      <c r="AJ13" s="7">
        <v>42</v>
      </c>
      <c r="AK13" s="132">
        <v>2777607</v>
      </c>
    </row>
    <row r="14" spans="1:37" ht="36.6" x14ac:dyDescent="0.3">
      <c r="A14" s="9" t="s">
        <v>79</v>
      </c>
      <c r="B14" s="10">
        <v>300</v>
      </c>
      <c r="C14" s="10">
        <v>6000000</v>
      </c>
      <c r="D14" s="10">
        <v>1520543</v>
      </c>
      <c r="E14" s="209">
        <v>0.98299999999999998</v>
      </c>
      <c r="F14" s="10">
        <v>776630201.49300003</v>
      </c>
      <c r="G14" s="210">
        <v>1</v>
      </c>
      <c r="H14" s="10">
        <v>38</v>
      </c>
      <c r="I14" s="133">
        <v>510758</v>
      </c>
      <c r="J14" s="217"/>
      <c r="K14" s="9" t="s">
        <v>79</v>
      </c>
      <c r="L14" s="10">
        <v>5000</v>
      </c>
      <c r="M14" s="10">
        <v>6000000</v>
      </c>
      <c r="N14" s="10">
        <v>1556388</v>
      </c>
      <c r="O14" s="203">
        <v>0.98117632373772812</v>
      </c>
      <c r="P14" s="10">
        <v>1115789285.4830012</v>
      </c>
      <c r="Q14" s="204">
        <v>1.0000000000000009</v>
      </c>
      <c r="R14" s="10">
        <v>37.404275910798148</v>
      </c>
      <c r="S14" s="133">
        <v>716909.46311780938</v>
      </c>
      <c r="T14" s="9" t="s">
        <v>79</v>
      </c>
      <c r="U14" s="10">
        <v>7000</v>
      </c>
      <c r="V14" s="10">
        <v>7500000</v>
      </c>
      <c r="W14" s="10">
        <v>1555815</v>
      </c>
      <c r="X14" s="203">
        <v>0.99199999999999999</v>
      </c>
      <c r="Y14" s="220">
        <v>1301422806.197</v>
      </c>
      <c r="Z14" s="204">
        <v>1</v>
      </c>
      <c r="AA14" s="10">
        <v>37</v>
      </c>
      <c r="AB14" s="133">
        <v>836489</v>
      </c>
      <c r="AC14" s="9" t="s">
        <v>79</v>
      </c>
      <c r="AD14" s="10">
        <v>4000</v>
      </c>
      <c r="AE14" s="10">
        <v>11500000</v>
      </c>
      <c r="AF14" s="10">
        <v>1566450</v>
      </c>
      <c r="AG14" s="203">
        <v>0.98699999999999999</v>
      </c>
      <c r="AH14" s="220">
        <v>1540450130.0090001</v>
      </c>
      <c r="AI14" s="204">
        <v>1</v>
      </c>
      <c r="AJ14" s="10">
        <v>38</v>
      </c>
      <c r="AK14" s="133">
        <v>983402</v>
      </c>
    </row>
    <row r="15" spans="1:37" ht="35.4" x14ac:dyDescent="0.3">
      <c r="A15" s="13" t="s">
        <v>17</v>
      </c>
      <c r="B15" s="7">
        <v>0</v>
      </c>
      <c r="C15" s="7">
        <v>0</v>
      </c>
      <c r="D15" s="7">
        <v>26365</v>
      </c>
      <c r="E15" s="211">
        <v>1.7000000000000001E-2</v>
      </c>
      <c r="F15" s="7">
        <v>0</v>
      </c>
      <c r="G15" s="208">
        <v>0</v>
      </c>
      <c r="H15" s="7">
        <v>24</v>
      </c>
      <c r="I15" s="132">
        <v>0</v>
      </c>
      <c r="J15" s="216"/>
      <c r="K15" s="13" t="s">
        <v>17</v>
      </c>
      <c r="L15" s="7">
        <v>0</v>
      </c>
      <c r="M15" s="7">
        <v>0</v>
      </c>
      <c r="N15" s="7">
        <v>29859</v>
      </c>
      <c r="O15" s="205">
        <v>1.8823676262271889E-2</v>
      </c>
      <c r="P15" s="7">
        <v>0</v>
      </c>
      <c r="Q15" s="202">
        <v>0</v>
      </c>
      <c r="R15" s="7">
        <v>19.704405966055205</v>
      </c>
      <c r="S15" s="132">
        <v>0</v>
      </c>
      <c r="T15" s="13" t="s">
        <v>17</v>
      </c>
      <c r="U15" s="7">
        <v>0</v>
      </c>
      <c r="V15" s="7">
        <v>0</v>
      </c>
      <c r="W15" s="7">
        <v>12083</v>
      </c>
      <c r="X15" s="205">
        <v>8.0000000000000002E-3</v>
      </c>
      <c r="Y15" s="219">
        <v>0</v>
      </c>
      <c r="Z15" s="202">
        <v>0</v>
      </c>
      <c r="AA15" s="7">
        <v>23</v>
      </c>
      <c r="AB15" s="132">
        <v>0</v>
      </c>
      <c r="AC15" s="13" t="s">
        <v>17</v>
      </c>
      <c r="AD15" s="7">
        <v>0</v>
      </c>
      <c r="AE15" s="7">
        <v>0</v>
      </c>
      <c r="AF15" s="7">
        <v>19896</v>
      </c>
      <c r="AG15" s="205">
        <v>1.2999999999999999E-2</v>
      </c>
      <c r="AH15" s="219">
        <v>0</v>
      </c>
      <c r="AI15" s="202">
        <v>0</v>
      </c>
      <c r="AJ15" s="7">
        <v>28</v>
      </c>
      <c r="AK15" s="132">
        <v>0</v>
      </c>
    </row>
    <row r="16" spans="1:37" x14ac:dyDescent="0.3">
      <c r="A16" s="9" t="s">
        <v>14</v>
      </c>
      <c r="B16" s="10">
        <v>0</v>
      </c>
      <c r="C16" s="10">
        <v>6000000</v>
      </c>
      <c r="D16" s="10">
        <v>1546908</v>
      </c>
      <c r="E16" s="212">
        <v>1</v>
      </c>
      <c r="F16" s="10">
        <v>776630201.49300003</v>
      </c>
      <c r="G16" s="212">
        <v>1</v>
      </c>
      <c r="H16" s="10">
        <v>38</v>
      </c>
      <c r="I16" s="133">
        <v>502053</v>
      </c>
      <c r="J16" s="217"/>
      <c r="K16" s="9" t="s">
        <v>14</v>
      </c>
      <c r="L16" s="10">
        <v>0</v>
      </c>
      <c r="M16" s="10">
        <v>6000000</v>
      </c>
      <c r="N16" s="10">
        <v>1586247</v>
      </c>
      <c r="O16" s="206">
        <v>1</v>
      </c>
      <c r="P16" s="10">
        <v>1115789285.4830003</v>
      </c>
      <c r="Q16" s="206">
        <v>1</v>
      </c>
      <c r="R16" s="10">
        <v>37.070344184792987</v>
      </c>
      <c r="S16" s="133">
        <v>703414.59147472004</v>
      </c>
      <c r="T16" s="9" t="s">
        <v>14</v>
      </c>
      <c r="U16" s="10">
        <v>0</v>
      </c>
      <c r="V16" s="10">
        <v>7500000</v>
      </c>
      <c r="W16" s="10">
        <v>1567898</v>
      </c>
      <c r="X16" s="206">
        <v>1</v>
      </c>
      <c r="Y16" s="220">
        <v>1301422806.197</v>
      </c>
      <c r="Z16" s="206">
        <v>1</v>
      </c>
      <c r="AA16" s="10">
        <v>37</v>
      </c>
      <c r="AB16" s="133">
        <v>830043</v>
      </c>
      <c r="AC16" s="9" t="s">
        <v>14</v>
      </c>
      <c r="AD16" s="10">
        <v>0</v>
      </c>
      <c r="AE16" s="10">
        <v>11500000</v>
      </c>
      <c r="AF16" s="10">
        <v>1586346</v>
      </c>
      <c r="AG16" s="222">
        <v>100</v>
      </c>
      <c r="AH16" s="220">
        <v>1540450130.0090001</v>
      </c>
      <c r="AI16" s="206">
        <v>1</v>
      </c>
      <c r="AJ16" s="10">
        <v>37</v>
      </c>
      <c r="AK16" s="133">
        <v>971068</v>
      </c>
    </row>
    <row r="17" spans="1:35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  <c r="J17" s="218"/>
    </row>
    <row r="18" spans="1:35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35" x14ac:dyDescent="0.3">
      <c r="A19" s="227" t="s">
        <v>95</v>
      </c>
      <c r="B19" s="227"/>
      <c r="C19" s="227"/>
      <c r="D19" s="227"/>
      <c r="E19" s="227"/>
      <c r="F19" s="227"/>
      <c r="G19" s="227"/>
      <c r="H19" s="227"/>
      <c r="I19" s="227"/>
      <c r="J19" s="214"/>
      <c r="AI19" s="221"/>
    </row>
    <row r="20" spans="1:35" x14ac:dyDescent="0.3">
      <c r="AI20" s="221"/>
    </row>
    <row r="21" spans="1:35" x14ac:dyDescent="0.3">
      <c r="AI21" s="221"/>
    </row>
    <row r="22" spans="1:35" x14ac:dyDescent="0.3">
      <c r="AI22" s="221"/>
    </row>
    <row r="23" spans="1:35" x14ac:dyDescent="0.3">
      <c r="AI23" s="221"/>
    </row>
    <row r="24" spans="1:35" x14ac:dyDescent="0.3">
      <c r="AI24" s="221"/>
    </row>
    <row r="25" spans="1:35" x14ac:dyDescent="0.3">
      <c r="AI25" s="221"/>
    </row>
    <row r="26" spans="1:35" x14ac:dyDescent="0.3">
      <c r="AI26" s="221"/>
    </row>
    <row r="27" spans="1:35" x14ac:dyDescent="0.3">
      <c r="AI27" s="221"/>
    </row>
    <row r="28" spans="1:35" x14ac:dyDescent="0.3">
      <c r="AI28" s="221"/>
    </row>
  </sheetData>
  <mergeCells count="7">
    <mergeCell ref="A19:I19"/>
    <mergeCell ref="K2:S2"/>
    <mergeCell ref="AC2:AK2"/>
    <mergeCell ref="A1:AK1"/>
    <mergeCell ref="T2:AB2"/>
    <mergeCell ref="A2:I2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9"/>
  <sheetViews>
    <sheetView zoomScaleNormal="100" workbookViewId="0">
      <selection sqref="A1:AC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9" max="19" width="11.44140625" customWidth="1"/>
    <col min="20" max="20" width="1.88671875" customWidth="1"/>
    <col min="30" max="30" width="1.88671875" customWidth="1"/>
  </cols>
  <sheetData>
    <row r="1" spans="1:39" ht="15" customHeight="1" x14ac:dyDescent="0.3">
      <c r="A1" s="236" t="s">
        <v>92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</row>
    <row r="2" spans="1:39" x14ac:dyDescent="0.3">
      <c r="A2" s="233" t="s">
        <v>88</v>
      </c>
      <c r="B2" s="233"/>
      <c r="C2" s="233"/>
      <c r="D2" s="233"/>
      <c r="E2" s="233"/>
      <c r="F2" s="233"/>
      <c r="G2" s="233"/>
      <c r="H2" s="233"/>
      <c r="I2" s="234"/>
      <c r="J2" s="140"/>
      <c r="K2" s="233" t="s">
        <v>90</v>
      </c>
      <c r="L2" s="233"/>
      <c r="M2" s="233"/>
      <c r="N2" s="233"/>
      <c r="O2" s="233"/>
      <c r="P2" s="233"/>
      <c r="Q2" s="233"/>
      <c r="R2" s="233"/>
      <c r="S2" s="234"/>
      <c r="T2" s="140"/>
      <c r="U2" s="233" t="s">
        <v>91</v>
      </c>
      <c r="V2" s="233"/>
      <c r="W2" s="233"/>
      <c r="X2" s="233"/>
      <c r="Y2" s="233"/>
      <c r="Z2" s="233"/>
      <c r="AA2" s="233"/>
      <c r="AB2" s="233"/>
      <c r="AC2" s="234"/>
      <c r="AD2" s="140"/>
      <c r="AE2" s="233" t="s">
        <v>93</v>
      </c>
      <c r="AF2" s="233"/>
      <c r="AG2" s="233"/>
      <c r="AH2" s="233"/>
      <c r="AI2" s="233"/>
      <c r="AJ2" s="233"/>
      <c r="AK2" s="233"/>
      <c r="AL2" s="233"/>
      <c r="AM2" s="234"/>
    </row>
    <row r="3" spans="1:39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41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  <c r="AD3" s="141"/>
      <c r="AE3" s="123" t="s">
        <v>0</v>
      </c>
      <c r="AF3" s="124" t="s">
        <v>1</v>
      </c>
      <c r="AG3" s="125" t="s">
        <v>2</v>
      </c>
      <c r="AH3" s="124" t="s">
        <v>3</v>
      </c>
      <c r="AI3" s="125" t="s">
        <v>4</v>
      </c>
      <c r="AJ3" s="124" t="s">
        <v>5</v>
      </c>
      <c r="AK3" s="125" t="s">
        <v>6</v>
      </c>
      <c r="AL3" s="124" t="s">
        <v>7</v>
      </c>
      <c r="AM3" s="130" t="s">
        <v>8</v>
      </c>
    </row>
    <row r="4" spans="1:39" x14ac:dyDescent="0.3">
      <c r="A4" s="4">
        <v>1</v>
      </c>
      <c r="B4" s="5">
        <v>1500</v>
      </c>
      <c r="C4" s="5">
        <v>40000</v>
      </c>
      <c r="D4" s="5">
        <v>155954</v>
      </c>
      <c r="E4" s="201">
        <v>0.1</v>
      </c>
      <c r="F4" s="5">
        <v>3846746.7</v>
      </c>
      <c r="G4" s="201">
        <v>1.4999999999999999E-2</v>
      </c>
      <c r="H4" s="5">
        <v>20</v>
      </c>
      <c r="I4" s="131">
        <v>24666</v>
      </c>
      <c r="J4" s="142"/>
      <c r="K4" s="4">
        <v>1</v>
      </c>
      <c r="L4" s="5">
        <v>3000</v>
      </c>
      <c r="M4" s="5">
        <v>48000</v>
      </c>
      <c r="N4" s="5">
        <v>160503</v>
      </c>
      <c r="O4" s="201">
        <v>0.10004400607358614</v>
      </c>
      <c r="P4" s="5">
        <v>4092873.2999999993</v>
      </c>
      <c r="Q4" s="201">
        <v>1.2966198885766451E-2</v>
      </c>
      <c r="R4" s="5">
        <v>23.822492368956201</v>
      </c>
      <c r="S4" s="131">
        <v>25500.291583334889</v>
      </c>
      <c r="T4" s="142"/>
      <c r="U4" s="4">
        <v>1</v>
      </c>
      <c r="V4" s="5">
        <v>3500</v>
      </c>
      <c r="W4" s="5">
        <v>54000</v>
      </c>
      <c r="X4" s="5">
        <v>157192</v>
      </c>
      <c r="Y4" s="201">
        <v>0.10005709655428342</v>
      </c>
      <c r="Z4" s="5">
        <v>5262510.5999999978</v>
      </c>
      <c r="AA4" s="201">
        <v>1.2851134514789324E-2</v>
      </c>
      <c r="AB4" s="5">
        <v>24.113760566148997</v>
      </c>
      <c r="AC4" s="131">
        <v>33478.23426128555</v>
      </c>
      <c r="AD4" s="142"/>
      <c r="AE4" s="4">
        <v>1</v>
      </c>
      <c r="AF4" s="5">
        <v>3000</v>
      </c>
      <c r="AG4" s="5">
        <v>80000</v>
      </c>
      <c r="AH4" s="5">
        <v>156278</v>
      </c>
      <c r="AI4" s="201">
        <v>0.10005709655428342</v>
      </c>
      <c r="AJ4" s="5">
        <v>7483997.799999997</v>
      </c>
      <c r="AK4" s="201">
        <v>1.2999999999999999E-2</v>
      </c>
      <c r="AL4" s="5">
        <v>23.185699066660391</v>
      </c>
      <c r="AM4" s="131">
        <v>47889.00421044547</v>
      </c>
    </row>
    <row r="5" spans="1:39" x14ac:dyDescent="0.3">
      <c r="A5" s="4">
        <v>2</v>
      </c>
      <c r="B5" s="7">
        <v>40000</v>
      </c>
      <c r="C5" s="7">
        <v>70000</v>
      </c>
      <c r="D5" s="7">
        <v>156154</v>
      </c>
      <c r="E5" s="202">
        <v>0.1</v>
      </c>
      <c r="F5" s="7">
        <v>9118081.2400000002</v>
      </c>
      <c r="G5" s="202">
        <v>3.5000000000000003E-2</v>
      </c>
      <c r="H5" s="7">
        <v>34</v>
      </c>
      <c r="I5" s="132">
        <v>58392</v>
      </c>
      <c r="J5" s="142"/>
      <c r="K5" s="4">
        <v>2</v>
      </c>
      <c r="L5" s="7">
        <v>50000</v>
      </c>
      <c r="M5" s="7">
        <v>80000</v>
      </c>
      <c r="N5" s="7">
        <v>161334</v>
      </c>
      <c r="O5" s="202">
        <v>0.10056198124568354</v>
      </c>
      <c r="P5" s="7">
        <v>10610500.000000007</v>
      </c>
      <c r="Q5" s="202">
        <v>3.3614002485106258E-2</v>
      </c>
      <c r="R5" s="7">
        <v>33.796239432595492</v>
      </c>
      <c r="S5" s="132">
        <v>65767.290217809059</v>
      </c>
      <c r="T5" s="142"/>
      <c r="U5" s="4">
        <v>2</v>
      </c>
      <c r="V5" s="7">
        <v>55000</v>
      </c>
      <c r="W5" s="7">
        <v>100000</v>
      </c>
      <c r="X5" s="7">
        <v>156969</v>
      </c>
      <c r="Y5" s="202">
        <v>9.991515082847291E-2</v>
      </c>
      <c r="Z5" s="7">
        <v>12465059.199999994</v>
      </c>
      <c r="AA5" s="202">
        <v>3.0439872655840763E-2</v>
      </c>
      <c r="AB5" s="7">
        <v>33.086673496116283</v>
      </c>
      <c r="AC5" s="132">
        <v>79410.961400021624</v>
      </c>
      <c r="AD5" s="142"/>
      <c r="AE5" s="4">
        <v>2</v>
      </c>
      <c r="AF5" s="7">
        <v>80000</v>
      </c>
      <c r="AG5" s="7">
        <v>140000</v>
      </c>
      <c r="AH5" s="7">
        <v>157200</v>
      </c>
      <c r="AI5" s="202">
        <v>9.991515082847291E-2</v>
      </c>
      <c r="AJ5" s="7">
        <v>17161032.000000015</v>
      </c>
      <c r="AK5" s="202">
        <v>3.1E-2</v>
      </c>
      <c r="AL5" s="7">
        <v>32.557787914368866</v>
      </c>
      <c r="AM5" s="132">
        <v>109166.87022900773</v>
      </c>
    </row>
    <row r="6" spans="1:39" x14ac:dyDescent="0.3">
      <c r="A6" s="4">
        <v>3</v>
      </c>
      <c r="B6" s="7">
        <v>70000</v>
      </c>
      <c r="C6" s="7">
        <v>90000</v>
      </c>
      <c r="D6" s="7">
        <v>155883</v>
      </c>
      <c r="E6" s="202">
        <v>0.1</v>
      </c>
      <c r="F6" s="7">
        <v>12501864.723999999</v>
      </c>
      <c r="G6" s="202">
        <v>4.9000000000000002E-2</v>
      </c>
      <c r="H6" s="7">
        <v>42</v>
      </c>
      <c r="I6" s="132">
        <v>80200</v>
      </c>
      <c r="J6" s="142"/>
      <c r="K6" s="4">
        <v>3</v>
      </c>
      <c r="L6" s="7">
        <v>80000</v>
      </c>
      <c r="M6" s="7">
        <v>100000</v>
      </c>
      <c r="N6" s="7">
        <v>159312</v>
      </c>
      <c r="O6" s="202">
        <v>9.9301637325128839E-2</v>
      </c>
      <c r="P6" s="7">
        <v>14689130.884000015</v>
      </c>
      <c r="Q6" s="202">
        <v>4.6535081479555845E-2</v>
      </c>
      <c r="R6" s="7">
        <v>37.815119906853489</v>
      </c>
      <c r="S6" s="132">
        <v>92203.543261022496</v>
      </c>
      <c r="T6" s="142"/>
      <c r="U6" s="4">
        <v>3</v>
      </c>
      <c r="V6" s="7">
        <v>100000</v>
      </c>
      <c r="W6" s="7">
        <v>140000</v>
      </c>
      <c r="X6" s="7">
        <v>156670</v>
      </c>
      <c r="Y6" s="202">
        <v>9.9724828980861518E-2</v>
      </c>
      <c r="Z6" s="7">
        <v>18567480.412</v>
      </c>
      <c r="AA6" s="202">
        <v>4.5342082232637783E-2</v>
      </c>
      <c r="AB6" s="7">
        <v>37.421780828085701</v>
      </c>
      <c r="AC6" s="132">
        <v>118513.31085721579</v>
      </c>
      <c r="AD6" s="142"/>
      <c r="AE6" s="4">
        <v>3</v>
      </c>
      <c r="AF6" s="7">
        <v>140000</v>
      </c>
      <c r="AG6" s="7">
        <v>185194</v>
      </c>
      <c r="AH6" s="7">
        <v>156341</v>
      </c>
      <c r="AI6" s="202">
        <v>9.9724828980861518E-2</v>
      </c>
      <c r="AJ6" s="7">
        <v>25035656.783999983</v>
      </c>
      <c r="AK6" s="202">
        <v>4.4999999999999998E-2</v>
      </c>
      <c r="AL6" s="7">
        <v>38.14781975695648</v>
      </c>
      <c r="AM6" s="132">
        <v>160134.94082806163</v>
      </c>
    </row>
    <row r="7" spans="1:39" x14ac:dyDescent="0.3">
      <c r="A7" s="4">
        <v>4</v>
      </c>
      <c r="B7" s="7">
        <v>90000</v>
      </c>
      <c r="C7" s="7">
        <v>110000</v>
      </c>
      <c r="D7" s="7">
        <v>155574</v>
      </c>
      <c r="E7" s="202">
        <v>0.1</v>
      </c>
      <c r="F7" s="7">
        <v>15614462.470000001</v>
      </c>
      <c r="G7" s="202">
        <v>6.0999999999999999E-2</v>
      </c>
      <c r="H7" s="7">
        <v>36</v>
      </c>
      <c r="I7" s="132">
        <v>100367</v>
      </c>
      <c r="J7" s="142"/>
      <c r="K7" s="4">
        <v>4</v>
      </c>
      <c r="L7" s="7">
        <v>100000</v>
      </c>
      <c r="M7" s="7">
        <v>132000</v>
      </c>
      <c r="N7" s="7">
        <v>160580</v>
      </c>
      <c r="O7" s="202">
        <v>0.10009200136630754</v>
      </c>
      <c r="P7" s="7">
        <v>18875644</v>
      </c>
      <c r="Q7" s="202">
        <v>5.9797930759528821E-2</v>
      </c>
      <c r="R7" s="7">
        <v>39.212156205811525</v>
      </c>
      <c r="S7" s="132">
        <v>117546.66832731348</v>
      </c>
      <c r="T7" s="142"/>
      <c r="U7" s="4">
        <v>4</v>
      </c>
      <c r="V7" s="7">
        <v>140000</v>
      </c>
      <c r="W7" s="7">
        <v>170000</v>
      </c>
      <c r="X7" s="7">
        <v>157027</v>
      </c>
      <c r="Y7" s="202">
        <v>9.9952069447742015E-2</v>
      </c>
      <c r="Z7" s="7">
        <v>24022819.139999997</v>
      </c>
      <c r="AA7" s="202">
        <v>5.8664106100346031E-2</v>
      </c>
      <c r="AB7" s="7">
        <v>39.058681688178581</v>
      </c>
      <c r="AC7" s="132">
        <v>152985.27730899779</v>
      </c>
      <c r="AD7" s="142"/>
      <c r="AE7" s="4">
        <v>4</v>
      </c>
      <c r="AF7" s="7">
        <v>186000</v>
      </c>
      <c r="AG7" s="7">
        <v>220000</v>
      </c>
      <c r="AH7" s="7">
        <v>156916</v>
      </c>
      <c r="AI7" s="202">
        <v>9.9952069447742015E-2</v>
      </c>
      <c r="AJ7" s="7">
        <v>31789800.499999996</v>
      </c>
      <c r="AK7" s="202">
        <v>5.7000000000000002E-2</v>
      </c>
      <c r="AL7" s="7">
        <v>38.984087341354815</v>
      </c>
      <c r="AM7" s="132">
        <v>202591.19847561751</v>
      </c>
    </row>
    <row r="8" spans="1:39" x14ac:dyDescent="0.3">
      <c r="A8" s="4">
        <v>5</v>
      </c>
      <c r="B8" s="7">
        <v>110000</v>
      </c>
      <c r="C8" s="7">
        <v>140000</v>
      </c>
      <c r="D8" s="7">
        <v>156598</v>
      </c>
      <c r="E8" s="202">
        <v>0.1</v>
      </c>
      <c r="F8" s="7">
        <v>19640376.309999999</v>
      </c>
      <c r="G8" s="202">
        <v>7.5999999999999998E-2</v>
      </c>
      <c r="H8" s="7">
        <v>40</v>
      </c>
      <c r="I8" s="132">
        <v>125419</v>
      </c>
      <c r="J8" s="142"/>
      <c r="K8" s="4">
        <v>5</v>
      </c>
      <c r="L8" s="7">
        <v>132000</v>
      </c>
      <c r="M8" s="7">
        <v>160000</v>
      </c>
      <c r="N8" s="7">
        <v>161690</v>
      </c>
      <c r="O8" s="202">
        <v>0.10078388156008387</v>
      </c>
      <c r="P8" s="7">
        <v>23792669.999999993</v>
      </c>
      <c r="Q8" s="202">
        <v>7.5375040620829586E-2</v>
      </c>
      <c r="R8" s="7">
        <v>36.684256083302671</v>
      </c>
      <c r="S8" s="132">
        <v>147149.91650689585</v>
      </c>
      <c r="T8" s="142"/>
      <c r="U8" s="4">
        <v>5</v>
      </c>
      <c r="V8" s="7">
        <v>170000</v>
      </c>
      <c r="W8" s="7">
        <v>200000</v>
      </c>
      <c r="X8" s="7">
        <v>157790</v>
      </c>
      <c r="Y8" s="202">
        <v>0.10043774024950622</v>
      </c>
      <c r="Z8" s="7">
        <v>30317753.895999994</v>
      </c>
      <c r="AA8" s="202">
        <v>7.4036436810934719E-2</v>
      </c>
      <c r="AB8" s="7">
        <v>39.973555166374794</v>
      </c>
      <c r="AC8" s="132">
        <v>192139.894137778</v>
      </c>
      <c r="AD8" s="142"/>
      <c r="AE8" s="4">
        <v>5</v>
      </c>
      <c r="AF8" s="7">
        <v>220000</v>
      </c>
      <c r="AG8" s="7">
        <v>280000</v>
      </c>
      <c r="AH8" s="7">
        <v>156946</v>
      </c>
      <c r="AI8" s="202">
        <v>0.10043774024950622</v>
      </c>
      <c r="AJ8" s="7">
        <v>39364992.085999995</v>
      </c>
      <c r="AK8" s="202">
        <v>7.0000000000000007E-2</v>
      </c>
      <c r="AL8" s="7">
        <v>40.981093719907093</v>
      </c>
      <c r="AM8" s="132">
        <v>250818.70252188644</v>
      </c>
    </row>
    <row r="9" spans="1:39" x14ac:dyDescent="0.3">
      <c r="A9" s="4">
        <v>6</v>
      </c>
      <c r="B9" s="7">
        <v>140000</v>
      </c>
      <c r="C9" s="7">
        <v>160000</v>
      </c>
      <c r="D9" s="7">
        <v>155551</v>
      </c>
      <c r="E9" s="202">
        <v>0.1</v>
      </c>
      <c r="F9" s="7">
        <v>23105948.300000001</v>
      </c>
      <c r="G9" s="202">
        <v>0.09</v>
      </c>
      <c r="H9" s="7">
        <v>38</v>
      </c>
      <c r="I9" s="132">
        <v>148543</v>
      </c>
      <c r="J9" s="142"/>
      <c r="K9" s="4">
        <v>6</v>
      </c>
      <c r="L9" s="7">
        <v>160000</v>
      </c>
      <c r="M9" s="7">
        <v>192000</v>
      </c>
      <c r="N9" s="7">
        <v>158840</v>
      </c>
      <c r="O9" s="202">
        <v>9.9007432413901433E-2</v>
      </c>
      <c r="P9" s="7">
        <v>27682547.721999973</v>
      </c>
      <c r="Q9" s="202">
        <v>8.769815069236879E-2</v>
      </c>
      <c r="R9" s="7">
        <v>38.384590932878524</v>
      </c>
      <c r="S9" s="132">
        <v>174279.44926970519</v>
      </c>
      <c r="T9" s="142"/>
      <c r="U9" s="4">
        <v>6</v>
      </c>
      <c r="V9" s="7">
        <v>200000</v>
      </c>
      <c r="W9" s="7">
        <v>250000</v>
      </c>
      <c r="X9" s="7">
        <v>157039</v>
      </c>
      <c r="Y9" s="202">
        <v>9.995970778276321E-2</v>
      </c>
      <c r="Z9" s="7">
        <v>35195576.988000005</v>
      </c>
      <c r="AA9" s="202">
        <v>8.594815831789715E-2</v>
      </c>
      <c r="AB9" s="7">
        <v>38.673255470038832</v>
      </c>
      <c r="AC9" s="132">
        <v>224119.97648991659</v>
      </c>
      <c r="AD9" s="142"/>
      <c r="AE9" s="4">
        <v>6</v>
      </c>
      <c r="AF9" s="7">
        <v>280000</v>
      </c>
      <c r="AG9" s="7">
        <v>300000</v>
      </c>
      <c r="AH9" s="7">
        <v>156717</v>
      </c>
      <c r="AI9" s="202">
        <v>9.995970778276321E-2</v>
      </c>
      <c r="AJ9" s="7">
        <v>46882656.000000037</v>
      </c>
      <c r="AK9" s="202">
        <v>8.4000000000000005E-2</v>
      </c>
      <c r="AL9" s="7">
        <v>39.861283279477064</v>
      </c>
      <c r="AM9" s="132">
        <v>299154.88428185863</v>
      </c>
    </row>
    <row r="10" spans="1:39" x14ac:dyDescent="0.3">
      <c r="A10" s="4">
        <v>7</v>
      </c>
      <c r="B10" s="7">
        <v>160000</v>
      </c>
      <c r="C10" s="7">
        <v>198000</v>
      </c>
      <c r="D10" s="7">
        <v>156552</v>
      </c>
      <c r="E10" s="202">
        <v>0.1</v>
      </c>
      <c r="F10" s="7">
        <v>27523574.899999999</v>
      </c>
      <c r="G10" s="202">
        <v>0.107</v>
      </c>
      <c r="H10" s="7">
        <v>39</v>
      </c>
      <c r="I10" s="132">
        <v>175811</v>
      </c>
      <c r="J10" s="142"/>
      <c r="K10" s="4">
        <v>7</v>
      </c>
      <c r="L10" s="7">
        <v>192000</v>
      </c>
      <c r="M10" s="7">
        <v>220000</v>
      </c>
      <c r="N10" s="7">
        <v>160250</v>
      </c>
      <c r="O10" s="202">
        <v>9.9886307254644327E-2</v>
      </c>
      <c r="P10" s="7">
        <v>32582098.400000006</v>
      </c>
      <c r="Q10" s="202">
        <v>0.10321989883488772</v>
      </c>
      <c r="R10" s="7">
        <v>39.409427319267238</v>
      </c>
      <c r="S10" s="132">
        <v>203320.42683307338</v>
      </c>
      <c r="T10" s="142"/>
      <c r="U10" s="4">
        <v>7</v>
      </c>
      <c r="V10" s="7">
        <v>250000</v>
      </c>
      <c r="W10" s="7">
        <v>300000</v>
      </c>
      <c r="X10" s="7">
        <v>157794</v>
      </c>
      <c r="Y10" s="202">
        <v>0.10044028636117995</v>
      </c>
      <c r="Z10" s="7">
        <v>43678029.79999999</v>
      </c>
      <c r="AA10" s="202">
        <v>0.10666244288434816</v>
      </c>
      <c r="AB10" s="7">
        <v>38.212364408301219</v>
      </c>
      <c r="AC10" s="132">
        <v>276804.12309720262</v>
      </c>
      <c r="AD10" s="142"/>
      <c r="AE10" s="4">
        <v>7</v>
      </c>
      <c r="AF10" s="7">
        <v>300000</v>
      </c>
      <c r="AG10" s="7">
        <v>400000</v>
      </c>
      <c r="AH10" s="7">
        <v>155769</v>
      </c>
      <c r="AI10" s="202">
        <v>9.9000000000000005E-2</v>
      </c>
      <c r="AJ10" s="7">
        <v>56053021.511999987</v>
      </c>
      <c r="AK10" s="202">
        <v>0.1</v>
      </c>
      <c r="AL10" s="7">
        <v>40.190330901856775</v>
      </c>
      <c r="AM10" s="132">
        <v>359847.09096161614</v>
      </c>
    </row>
    <row r="11" spans="1:39" x14ac:dyDescent="0.3">
      <c r="A11" s="4">
        <v>8</v>
      </c>
      <c r="B11" s="7">
        <v>198000</v>
      </c>
      <c r="C11" s="7">
        <v>240000</v>
      </c>
      <c r="D11" s="7">
        <v>154948</v>
      </c>
      <c r="E11" s="202">
        <v>9.9000000000000005E-2</v>
      </c>
      <c r="F11" s="7">
        <v>32109414.039999999</v>
      </c>
      <c r="G11" s="202">
        <v>0.125</v>
      </c>
      <c r="H11" s="7">
        <v>39</v>
      </c>
      <c r="I11" s="132">
        <v>207227</v>
      </c>
      <c r="J11" s="142"/>
      <c r="K11" s="4">
        <v>8</v>
      </c>
      <c r="L11" s="7">
        <v>220000</v>
      </c>
      <c r="M11" s="7">
        <v>290000</v>
      </c>
      <c r="N11" s="7">
        <v>161121</v>
      </c>
      <c r="O11" s="202">
        <v>0.10042921504633727</v>
      </c>
      <c r="P11" s="7">
        <v>40554476.799999982</v>
      </c>
      <c r="Q11" s="202">
        <v>0.12847634738583313</v>
      </c>
      <c r="R11" s="7">
        <v>39.899500866077148</v>
      </c>
      <c r="S11" s="132">
        <v>251701.9929121591</v>
      </c>
      <c r="T11" s="142"/>
      <c r="U11" s="4">
        <v>8</v>
      </c>
      <c r="V11" s="7">
        <v>300000</v>
      </c>
      <c r="W11" s="7">
        <v>380000</v>
      </c>
      <c r="X11" s="7">
        <v>156225</v>
      </c>
      <c r="Y11" s="202">
        <v>9.9441574057158935E-2</v>
      </c>
      <c r="Z11" s="7">
        <v>50673044.99500002</v>
      </c>
      <c r="AA11" s="202">
        <v>0.12374438115235672</v>
      </c>
      <c r="AB11" s="7">
        <v>40.706833823990813</v>
      </c>
      <c r="AC11" s="132">
        <v>324359.3854696753</v>
      </c>
      <c r="AD11" s="142"/>
      <c r="AE11" s="4">
        <v>8</v>
      </c>
      <c r="AF11" s="7">
        <v>400000</v>
      </c>
      <c r="AG11" s="7">
        <v>500000</v>
      </c>
      <c r="AH11" s="7">
        <v>157265</v>
      </c>
      <c r="AI11" s="202">
        <v>0.1</v>
      </c>
      <c r="AJ11" s="7">
        <v>70822463.999999985</v>
      </c>
      <c r="AK11" s="202">
        <v>0.127</v>
      </c>
      <c r="AL11" s="7">
        <v>41.321603700435809</v>
      </c>
      <c r="AM11" s="132">
        <v>450338.37153848592</v>
      </c>
    </row>
    <row r="12" spans="1:39" x14ac:dyDescent="0.3">
      <c r="A12" s="4">
        <v>9</v>
      </c>
      <c r="B12" s="7">
        <v>240000</v>
      </c>
      <c r="C12" s="7">
        <v>300000</v>
      </c>
      <c r="D12" s="7">
        <v>156013</v>
      </c>
      <c r="E12" s="202">
        <v>0.1</v>
      </c>
      <c r="F12" s="7">
        <v>41661069.960000001</v>
      </c>
      <c r="G12" s="202">
        <v>0.16200000000000001</v>
      </c>
      <c r="H12" s="7">
        <v>41</v>
      </c>
      <c r="I12" s="132">
        <v>267036</v>
      </c>
      <c r="J12" s="142"/>
      <c r="K12" s="4">
        <v>9</v>
      </c>
      <c r="L12" s="7">
        <v>290000</v>
      </c>
      <c r="M12" s="7">
        <v>380000</v>
      </c>
      <c r="N12" s="7">
        <v>160279</v>
      </c>
      <c r="O12" s="202">
        <v>9.9904383403851091E-2</v>
      </c>
      <c r="P12" s="7">
        <v>51074000.999999978</v>
      </c>
      <c r="Q12" s="202">
        <v>0.161802139063976</v>
      </c>
      <c r="R12" s="7">
        <v>41.859161416075537</v>
      </c>
      <c r="S12" s="132">
        <v>318656.84837065352</v>
      </c>
      <c r="T12" s="142"/>
      <c r="U12" s="4">
        <v>9</v>
      </c>
      <c r="V12" s="7">
        <v>380000</v>
      </c>
      <c r="W12" s="7">
        <v>500000</v>
      </c>
      <c r="X12" s="7">
        <v>157348</v>
      </c>
      <c r="Y12" s="202">
        <v>0.10015639490955892</v>
      </c>
      <c r="Z12" s="7">
        <v>67745302.759000033</v>
      </c>
      <c r="AA12" s="202">
        <v>0.16543510591713356</v>
      </c>
      <c r="AB12" s="7">
        <v>40.014302989586845</v>
      </c>
      <c r="AC12" s="132">
        <v>430544.41593792127</v>
      </c>
      <c r="AD12" s="142"/>
      <c r="AE12" s="4">
        <v>9</v>
      </c>
      <c r="AF12" s="7">
        <v>500000</v>
      </c>
      <c r="AG12" s="7">
        <v>700000</v>
      </c>
      <c r="AH12" s="7">
        <v>156865</v>
      </c>
      <c r="AI12" s="202">
        <v>0.10015639490955892</v>
      </c>
      <c r="AJ12" s="7">
        <v>92144309.552000105</v>
      </c>
      <c r="AK12" s="202">
        <v>0.16500000000000001</v>
      </c>
      <c r="AL12" s="7">
        <v>39.54550768354418</v>
      </c>
      <c r="AM12" s="132">
        <v>587411.52935326623</v>
      </c>
    </row>
    <row r="13" spans="1:39" x14ac:dyDescent="0.3">
      <c r="A13" s="4">
        <v>10</v>
      </c>
      <c r="B13" s="7">
        <v>300000</v>
      </c>
      <c r="C13" s="7">
        <v>1800000</v>
      </c>
      <c r="D13" s="7">
        <v>156379</v>
      </c>
      <c r="E13" s="202">
        <v>0.1</v>
      </c>
      <c r="F13" s="7">
        <v>72327959</v>
      </c>
      <c r="G13" s="202">
        <v>0.28100000000000003</v>
      </c>
      <c r="H13" s="7">
        <v>41</v>
      </c>
      <c r="I13" s="132">
        <v>462517</v>
      </c>
      <c r="J13" s="142"/>
      <c r="K13" s="4">
        <v>10</v>
      </c>
      <c r="L13" s="7">
        <v>380000</v>
      </c>
      <c r="M13" s="7">
        <v>1800000</v>
      </c>
      <c r="N13" s="7">
        <v>160415</v>
      </c>
      <c r="O13" s="202">
        <v>9.998915431047592E-2</v>
      </c>
      <c r="P13" s="7">
        <v>91703201.214000016</v>
      </c>
      <c r="Q13" s="202">
        <v>0.29051520979214868</v>
      </c>
      <c r="R13" s="7">
        <v>40.510632469961628</v>
      </c>
      <c r="S13" s="132">
        <v>571662.25860424538</v>
      </c>
      <c r="T13" s="142"/>
      <c r="U13" s="4">
        <v>10</v>
      </c>
      <c r="V13" s="7">
        <v>500000</v>
      </c>
      <c r="W13" s="7">
        <v>2700000</v>
      </c>
      <c r="X13" s="7">
        <v>156969</v>
      </c>
      <c r="Y13" s="202">
        <v>9.991515082847291E-2</v>
      </c>
      <c r="Z13" s="7">
        <v>121570166.86</v>
      </c>
      <c r="AA13" s="202">
        <v>0.2968762794137163</v>
      </c>
      <c r="AB13" s="7">
        <v>42.887787932021432</v>
      </c>
      <c r="AC13" s="132">
        <v>774485.19682230253</v>
      </c>
      <c r="AD13" s="142"/>
      <c r="AE13" s="4">
        <v>10</v>
      </c>
      <c r="AF13" s="7">
        <v>700000</v>
      </c>
      <c r="AG13" s="7">
        <v>6000000</v>
      </c>
      <c r="AH13" s="7">
        <v>156423</v>
      </c>
      <c r="AI13" s="202">
        <v>9.991515082847291E-2</v>
      </c>
      <c r="AJ13" s="7">
        <v>172948802.7260001</v>
      </c>
      <c r="AK13" s="202">
        <v>0.309</v>
      </c>
      <c r="AL13" s="7">
        <v>39.56255675339839</v>
      </c>
      <c r="AM13" s="132">
        <v>1105648.1637994419</v>
      </c>
    </row>
    <row r="14" spans="1:39" ht="54.75" customHeight="1" x14ac:dyDescent="0.3">
      <c r="A14" s="9" t="s">
        <v>79</v>
      </c>
      <c r="B14" s="10">
        <v>1500</v>
      </c>
      <c r="C14" s="10">
        <v>1800000</v>
      </c>
      <c r="D14" s="10">
        <v>1559606</v>
      </c>
      <c r="E14" s="203">
        <v>0.98099999999999998</v>
      </c>
      <c r="F14" s="10">
        <v>257449497.64399999</v>
      </c>
      <c r="G14" s="204">
        <v>1</v>
      </c>
      <c r="H14" s="10">
        <v>37</v>
      </c>
      <c r="I14" s="133">
        <v>165073</v>
      </c>
      <c r="J14" s="143"/>
      <c r="K14" s="9" t="s">
        <v>79</v>
      </c>
      <c r="L14" s="10">
        <v>3000</v>
      </c>
      <c r="M14" s="10">
        <v>1800000</v>
      </c>
      <c r="N14" s="10">
        <v>1604324</v>
      </c>
      <c r="O14" s="203">
        <v>0.98732491445732717</v>
      </c>
      <c r="P14" s="10">
        <v>315657143.31999958</v>
      </c>
      <c r="Q14" s="204">
        <v>0.99999999999999778</v>
      </c>
      <c r="R14" s="10">
        <v>37.133491446622003</v>
      </c>
      <c r="S14" s="133">
        <v>196753.98692533403</v>
      </c>
      <c r="T14" s="143"/>
      <c r="U14" s="9" t="s">
        <v>79</v>
      </c>
      <c r="V14" s="10">
        <v>3500</v>
      </c>
      <c r="W14" s="10">
        <v>2700000</v>
      </c>
      <c r="X14" s="10">
        <v>1571023</v>
      </c>
      <c r="Y14" s="203">
        <v>0.98645852759249253</v>
      </c>
      <c r="Z14" s="10">
        <v>409497744.6499998</v>
      </c>
      <c r="AA14" s="204">
        <v>0.99999999999999989</v>
      </c>
      <c r="AB14" s="10">
        <v>37.390127897050192</v>
      </c>
      <c r="AC14" s="133">
        <v>260656.7470049769</v>
      </c>
      <c r="AD14" s="143"/>
      <c r="AE14" s="9" t="s">
        <v>79</v>
      </c>
      <c r="AF14" s="10">
        <v>3000</v>
      </c>
      <c r="AG14" s="10">
        <v>6000000</v>
      </c>
      <c r="AH14" s="10">
        <v>1566720</v>
      </c>
      <c r="AI14" s="203">
        <v>0.99</v>
      </c>
      <c r="AJ14" s="10">
        <v>559686732.95999968</v>
      </c>
      <c r="AK14" s="204">
        <v>1</v>
      </c>
      <c r="AL14" s="10">
        <v>37.448999182032836</v>
      </c>
      <c r="AM14" s="133">
        <v>357234.6896446076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30680</v>
      </c>
      <c r="E15" s="205">
        <v>1.9E-2</v>
      </c>
      <c r="F15" s="7">
        <v>0</v>
      </c>
      <c r="G15" s="202">
        <v>0</v>
      </c>
      <c r="H15" s="7">
        <v>26</v>
      </c>
      <c r="I15" s="132">
        <v>0</v>
      </c>
      <c r="J15" s="142"/>
      <c r="K15" s="13" t="s">
        <v>17</v>
      </c>
      <c r="L15" s="7">
        <v>0</v>
      </c>
      <c r="M15" s="7">
        <v>0</v>
      </c>
      <c r="N15" s="7">
        <v>20596</v>
      </c>
      <c r="O15" s="205">
        <v>1.2675085542672871E-2</v>
      </c>
      <c r="P15" s="7">
        <v>0</v>
      </c>
      <c r="Q15" s="202">
        <v>0</v>
      </c>
      <c r="R15" s="7">
        <v>21.079156639112693</v>
      </c>
      <c r="S15" s="132">
        <v>0</v>
      </c>
      <c r="T15" s="142"/>
      <c r="U15" s="13" t="s">
        <v>17</v>
      </c>
      <c r="V15" s="7">
        <v>0</v>
      </c>
      <c r="W15" s="7">
        <v>0</v>
      </c>
      <c r="X15" s="7">
        <v>21566</v>
      </c>
      <c r="Y15" s="205">
        <v>1.3541472407507521E-2</v>
      </c>
      <c r="Z15" s="7">
        <v>0</v>
      </c>
      <c r="AA15" s="202">
        <v>0</v>
      </c>
      <c r="AB15" s="7">
        <v>27.66034457077604</v>
      </c>
      <c r="AC15" s="132">
        <v>0</v>
      </c>
      <c r="AD15" s="142"/>
      <c r="AE15" s="13" t="s">
        <v>17</v>
      </c>
      <c r="AF15" s="7">
        <v>0</v>
      </c>
      <c r="AG15" s="7">
        <v>0</v>
      </c>
      <c r="AH15" s="7">
        <v>15281</v>
      </c>
      <c r="AI15" s="205">
        <v>0.01</v>
      </c>
      <c r="AJ15" s="7">
        <v>0</v>
      </c>
      <c r="AK15" s="202">
        <v>0</v>
      </c>
      <c r="AL15" s="7">
        <v>23.665395813115207</v>
      </c>
      <c r="AM15" s="132">
        <v>0</v>
      </c>
    </row>
    <row r="16" spans="1:39" x14ac:dyDescent="0.3">
      <c r="A16" s="9" t="s">
        <v>14</v>
      </c>
      <c r="B16" s="10">
        <v>0</v>
      </c>
      <c r="C16" s="10">
        <v>1800000</v>
      </c>
      <c r="D16" s="10">
        <v>1590286</v>
      </c>
      <c r="E16" s="206">
        <v>1</v>
      </c>
      <c r="F16" s="10">
        <v>257449497.64399999</v>
      </c>
      <c r="G16" s="206">
        <v>1</v>
      </c>
      <c r="H16" s="10">
        <v>37</v>
      </c>
      <c r="I16" s="133">
        <v>161889</v>
      </c>
      <c r="J16" s="143"/>
      <c r="K16" s="9" t="s">
        <v>14</v>
      </c>
      <c r="L16" s="10">
        <v>0</v>
      </c>
      <c r="M16" s="10">
        <v>1800000</v>
      </c>
      <c r="N16" s="10">
        <v>1624920</v>
      </c>
      <c r="O16" s="206">
        <v>1</v>
      </c>
      <c r="P16" s="10">
        <v>315657143.32000029</v>
      </c>
      <c r="Q16" s="206">
        <v>1</v>
      </c>
      <c r="R16" s="10">
        <v>36.939652135261518</v>
      </c>
      <c r="S16" s="133">
        <v>194260.1133101939</v>
      </c>
      <c r="T16" s="143"/>
      <c r="U16" s="9" t="s">
        <v>14</v>
      </c>
      <c r="V16" s="10">
        <v>0</v>
      </c>
      <c r="W16" s="10">
        <v>2700000</v>
      </c>
      <c r="X16" s="10">
        <v>1592589</v>
      </c>
      <c r="Y16" s="206">
        <v>1</v>
      </c>
      <c r="Z16" s="10">
        <v>409497744.64999986</v>
      </c>
      <c r="AA16" s="206">
        <v>1</v>
      </c>
      <c r="AB16" s="10">
        <v>37.262764912276054</v>
      </c>
      <c r="AC16" s="133">
        <v>257127.07085757836</v>
      </c>
      <c r="AD16" s="143"/>
      <c r="AE16" s="9" t="s">
        <v>14</v>
      </c>
      <c r="AF16" s="10">
        <v>0</v>
      </c>
      <c r="AG16" s="10">
        <v>6000000</v>
      </c>
      <c r="AH16" s="10">
        <v>1582001</v>
      </c>
      <c r="AI16" s="206">
        <v>1</v>
      </c>
      <c r="AJ16" s="10">
        <v>559686732.95999932</v>
      </c>
      <c r="AK16" s="206">
        <v>1</v>
      </c>
      <c r="AL16" s="10">
        <v>37.318582934231642</v>
      </c>
      <c r="AM16" s="133">
        <v>353784.05763333861</v>
      </c>
    </row>
    <row r="17" spans="1:10" ht="15" customHeight="1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10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10" x14ac:dyDescent="0.3">
      <c r="A19" s="109" t="s">
        <v>97</v>
      </c>
    </row>
  </sheetData>
  <mergeCells count="6">
    <mergeCell ref="AE2:AM2"/>
    <mergeCell ref="A17:J17"/>
    <mergeCell ref="A1:AC1"/>
    <mergeCell ref="A2:I2"/>
    <mergeCell ref="K2:S2"/>
    <mergeCell ref="U2:A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9"/>
  <sheetViews>
    <sheetView zoomScaleNormal="100" workbookViewId="0">
      <selection sqref="A1:AB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6" max="16" width="13.6640625" customWidth="1"/>
    <col min="20" max="20" width="21.33203125" customWidth="1"/>
    <col min="34" max="34" width="14.33203125" bestFit="1" customWidth="1"/>
    <col min="36" max="36" width="16.33203125" customWidth="1"/>
  </cols>
  <sheetData>
    <row r="1" spans="1:39" x14ac:dyDescent="0.3">
      <c r="A1" s="237" t="s">
        <v>85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</row>
    <row r="2" spans="1:39" ht="15" thickBot="1" x14ac:dyDescent="0.35">
      <c r="A2" s="233" t="s">
        <v>15</v>
      </c>
      <c r="B2" s="233"/>
      <c r="C2" s="233"/>
      <c r="D2" s="233"/>
      <c r="E2" s="233"/>
      <c r="F2" s="233"/>
      <c r="G2" s="233"/>
      <c r="H2" s="233"/>
      <c r="I2" s="234"/>
      <c r="J2" s="140"/>
      <c r="K2" s="233" t="s">
        <v>70</v>
      </c>
      <c r="L2" s="233"/>
      <c r="M2" s="233"/>
      <c r="N2" s="233"/>
      <c r="O2" s="233"/>
      <c r="P2" s="233"/>
      <c r="Q2" s="233"/>
      <c r="R2" s="233"/>
      <c r="S2" s="233"/>
      <c r="T2" s="233" t="s">
        <v>81</v>
      </c>
      <c r="U2" s="233"/>
      <c r="V2" s="233"/>
      <c r="W2" s="233"/>
      <c r="X2" s="233"/>
      <c r="Y2" s="233"/>
      <c r="Z2" s="233"/>
      <c r="AA2" s="233"/>
      <c r="AB2" s="233"/>
      <c r="AC2" s="233" t="s">
        <v>86</v>
      </c>
      <c r="AD2" s="233"/>
      <c r="AE2" s="233"/>
      <c r="AF2" s="233"/>
      <c r="AG2" s="233"/>
      <c r="AH2" s="233"/>
      <c r="AI2" s="233"/>
      <c r="AJ2" s="233"/>
      <c r="AK2" s="233"/>
    </row>
    <row r="3" spans="1:39" ht="49.2" thickBot="1" x14ac:dyDescent="0.35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6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25" t="s">
        <v>8</v>
      </c>
      <c r="T3" s="126" t="s">
        <v>0</v>
      </c>
      <c r="U3" s="150" t="s">
        <v>1</v>
      </c>
      <c r="V3" s="151" t="s">
        <v>2</v>
      </c>
      <c r="W3" s="152" t="s">
        <v>3</v>
      </c>
      <c r="X3" s="151" t="s">
        <v>4</v>
      </c>
      <c r="Y3" s="152" t="s">
        <v>5</v>
      </c>
      <c r="Z3" s="151" t="s">
        <v>6</v>
      </c>
      <c r="AA3" s="152" t="s">
        <v>7</v>
      </c>
      <c r="AB3" s="151" t="s">
        <v>8</v>
      </c>
      <c r="AC3" s="194" t="s">
        <v>0</v>
      </c>
      <c r="AD3" s="195" t="s">
        <v>1</v>
      </c>
      <c r="AE3" s="196" t="s">
        <v>2</v>
      </c>
      <c r="AF3" s="196" t="s">
        <v>3</v>
      </c>
      <c r="AG3" s="197" t="s">
        <v>82</v>
      </c>
      <c r="AH3" s="152" t="s">
        <v>5</v>
      </c>
      <c r="AI3" s="198" t="s">
        <v>6</v>
      </c>
      <c r="AJ3" s="199" t="s">
        <v>84</v>
      </c>
      <c r="AK3" s="198" t="s">
        <v>8</v>
      </c>
    </row>
    <row r="4" spans="1:39" x14ac:dyDescent="0.3">
      <c r="A4" s="4">
        <v>1</v>
      </c>
      <c r="B4" s="5">
        <v>600</v>
      </c>
      <c r="C4" s="5">
        <v>23000</v>
      </c>
      <c r="D4" s="5">
        <v>152912</v>
      </c>
      <c r="E4" s="6">
        <v>10.009393297702077</v>
      </c>
      <c r="F4" s="5">
        <v>2162423.7000000007</v>
      </c>
      <c r="G4" s="6">
        <v>1.5660565801905064</v>
      </c>
      <c r="H4" s="5">
        <v>24.140848619229988</v>
      </c>
      <c r="I4" s="131">
        <v>14141.621978654393</v>
      </c>
      <c r="J4" s="142"/>
      <c r="K4" s="127">
        <v>1</v>
      </c>
      <c r="L4" s="144">
        <v>200</v>
      </c>
      <c r="M4" s="144">
        <v>28000</v>
      </c>
      <c r="N4" s="144">
        <v>153985</v>
      </c>
      <c r="O4" s="145" t="s">
        <v>9</v>
      </c>
      <c r="P4" s="144">
        <v>2506910.7000000002</v>
      </c>
      <c r="Q4" s="148">
        <v>1.6</v>
      </c>
      <c r="R4" s="144">
        <v>21276333</v>
      </c>
      <c r="S4" s="144">
        <v>16280</v>
      </c>
      <c r="T4" s="127">
        <v>1</v>
      </c>
      <c r="U4" s="153">
        <v>500</v>
      </c>
      <c r="V4" s="154">
        <v>30000</v>
      </c>
      <c r="W4" s="154">
        <v>151212</v>
      </c>
      <c r="X4" s="155">
        <v>10</v>
      </c>
      <c r="Y4" s="154">
        <v>2734701.3</v>
      </c>
      <c r="Z4" s="155">
        <v>1.4948976624147459</v>
      </c>
      <c r="AA4" s="154">
        <v>24.569165397420171</v>
      </c>
      <c r="AB4" s="154">
        <v>18085.213475121</v>
      </c>
      <c r="AC4" s="182">
        <v>1</v>
      </c>
      <c r="AD4" s="177">
        <v>1500</v>
      </c>
      <c r="AE4" s="178">
        <v>33000</v>
      </c>
      <c r="AF4" s="178">
        <v>155813</v>
      </c>
      <c r="AG4" s="155">
        <v>9.9901325217081318</v>
      </c>
      <c r="AH4" s="157">
        <v>3016682.7959999978</v>
      </c>
      <c r="AI4" s="155">
        <v>1.4179130712179406</v>
      </c>
      <c r="AJ4" s="178">
        <v>25.446365783258976</v>
      </c>
      <c r="AK4" s="180">
        <v>19360.918511292366</v>
      </c>
      <c r="AL4" s="175"/>
      <c r="AM4" s="174"/>
    </row>
    <row r="5" spans="1:39" x14ac:dyDescent="0.3">
      <c r="A5" s="4">
        <v>2</v>
      </c>
      <c r="B5" s="7">
        <v>23785</v>
      </c>
      <c r="C5" s="7">
        <v>39000</v>
      </c>
      <c r="D5" s="7">
        <v>152405</v>
      </c>
      <c r="E5" s="8">
        <v>9.9762058277720858</v>
      </c>
      <c r="F5" s="7">
        <v>4823967.9100000011</v>
      </c>
      <c r="G5" s="8">
        <v>3.4935830050712746</v>
      </c>
      <c r="H5" s="7">
        <v>34.492403350658364</v>
      </c>
      <c r="I5" s="132">
        <v>31652.29428168368</v>
      </c>
      <c r="J5" s="142"/>
      <c r="K5" s="127">
        <v>2</v>
      </c>
      <c r="L5" s="146">
        <v>28000</v>
      </c>
      <c r="M5" s="146">
        <v>40000</v>
      </c>
      <c r="N5" s="146">
        <v>153551</v>
      </c>
      <c r="O5" s="147" t="s">
        <v>9</v>
      </c>
      <c r="P5" s="146">
        <v>5353037</v>
      </c>
      <c r="Q5" s="149">
        <v>3.3</v>
      </c>
      <c r="R5" s="146">
        <v>31875007</v>
      </c>
      <c r="S5" s="146">
        <v>34862</v>
      </c>
      <c r="T5" s="127">
        <v>2</v>
      </c>
      <c r="U5" s="153">
        <v>30000</v>
      </c>
      <c r="V5" s="154">
        <v>50000</v>
      </c>
      <c r="W5" s="154">
        <v>151424</v>
      </c>
      <c r="X5" s="155">
        <v>10</v>
      </c>
      <c r="Y5" s="154">
        <v>6241993.1189999897</v>
      </c>
      <c r="Z5" s="155">
        <v>3.4121243597617137</v>
      </c>
      <c r="AA5" s="154">
        <v>32.722357442811372</v>
      </c>
      <c r="AB5" s="154">
        <v>41221.953712753537</v>
      </c>
      <c r="AC5" s="183">
        <v>2</v>
      </c>
      <c r="AD5" s="179">
        <v>33000</v>
      </c>
      <c r="AE5" s="180">
        <v>60000</v>
      </c>
      <c r="AF5" s="180">
        <v>156229</v>
      </c>
      <c r="AG5" s="155">
        <v>10.016804847695248</v>
      </c>
      <c r="AH5" s="157">
        <v>7104520.9249999998</v>
      </c>
      <c r="AI5" s="155">
        <v>3.3392947702874363</v>
      </c>
      <c r="AJ5" s="180">
        <v>32.108807231064148</v>
      </c>
      <c r="AK5" s="180">
        <v>45475.045766150972</v>
      </c>
      <c r="AL5" s="175"/>
      <c r="AM5" s="174"/>
    </row>
    <row r="6" spans="1:39" x14ac:dyDescent="0.3">
      <c r="A6" s="4">
        <v>3</v>
      </c>
      <c r="B6" s="7">
        <v>40000</v>
      </c>
      <c r="C6" s="7">
        <v>50000</v>
      </c>
      <c r="D6" s="7">
        <v>152967</v>
      </c>
      <c r="E6" s="8">
        <v>10.012993516333538</v>
      </c>
      <c r="F6" s="7">
        <v>6737803.0999999996</v>
      </c>
      <c r="G6" s="8">
        <v>4.879608413828886</v>
      </c>
      <c r="H6" s="7">
        <v>35.301701430365426</v>
      </c>
      <c r="I6" s="132">
        <v>44047.429184072382</v>
      </c>
      <c r="J6" s="142"/>
      <c r="K6" s="127">
        <v>3</v>
      </c>
      <c r="L6" s="146">
        <v>40000</v>
      </c>
      <c r="M6" s="146">
        <v>60000</v>
      </c>
      <c r="N6" s="146">
        <v>154966</v>
      </c>
      <c r="O6" s="147" t="s">
        <v>10</v>
      </c>
      <c r="P6" s="146">
        <v>7696281.4000000004</v>
      </c>
      <c r="Q6" s="149">
        <v>4.8</v>
      </c>
      <c r="R6" s="146">
        <v>36082775</v>
      </c>
      <c r="S6" s="146">
        <v>49664</v>
      </c>
      <c r="T6" s="127">
        <v>3</v>
      </c>
      <c r="U6" s="153">
        <v>50000</v>
      </c>
      <c r="V6" s="154">
        <v>65000</v>
      </c>
      <c r="W6" s="154">
        <v>151414</v>
      </c>
      <c r="X6" s="155">
        <v>10</v>
      </c>
      <c r="Y6" s="154">
        <v>8553548.6799999997</v>
      </c>
      <c r="Z6" s="155">
        <v>4.6757135512689247</v>
      </c>
      <c r="AA6" s="154">
        <v>36.682087175881904</v>
      </c>
      <c r="AB6" s="154">
        <v>56491.134769572142</v>
      </c>
      <c r="AC6" s="183">
        <v>3</v>
      </c>
      <c r="AD6" s="179">
        <v>60000</v>
      </c>
      <c r="AE6" s="180">
        <v>80000</v>
      </c>
      <c r="AF6" s="180">
        <v>156561</v>
      </c>
      <c r="AG6" s="155">
        <v>10.038091415550349</v>
      </c>
      <c r="AH6" s="157">
        <v>10445366.311999993</v>
      </c>
      <c r="AI6" s="155">
        <v>4.9095720130345244</v>
      </c>
      <c r="AJ6" s="180">
        <v>39.030871000807338</v>
      </c>
      <c r="AK6" s="180">
        <v>66717.549785706491</v>
      </c>
      <c r="AL6" s="175"/>
      <c r="AM6" s="174"/>
    </row>
    <row r="7" spans="1:39" x14ac:dyDescent="0.3">
      <c r="A7" s="4">
        <v>4</v>
      </c>
      <c r="B7" s="7">
        <v>50000</v>
      </c>
      <c r="C7" s="7">
        <v>60000</v>
      </c>
      <c r="D7" s="7">
        <v>152645</v>
      </c>
      <c r="E7" s="8">
        <v>9.9919158727093613</v>
      </c>
      <c r="F7" s="7">
        <v>8420511.9399999958</v>
      </c>
      <c r="G7" s="8">
        <v>6.0982489843270384</v>
      </c>
      <c r="H7" s="7">
        <v>38.231190598983268</v>
      </c>
      <c r="I7" s="132">
        <v>55164.020701627938</v>
      </c>
      <c r="J7" s="142"/>
      <c r="K7" s="127">
        <v>4</v>
      </c>
      <c r="L7" s="146">
        <v>60000</v>
      </c>
      <c r="M7" s="146">
        <v>70000</v>
      </c>
      <c r="N7" s="146">
        <v>153683</v>
      </c>
      <c r="O7" s="147" t="s">
        <v>9</v>
      </c>
      <c r="P7" s="146">
        <v>9843344.2440000009</v>
      </c>
      <c r="Q7" s="149">
        <v>6.2</v>
      </c>
      <c r="R7" s="146">
        <v>39373742</v>
      </c>
      <c r="S7" s="146">
        <v>64050</v>
      </c>
      <c r="T7" s="127">
        <v>4</v>
      </c>
      <c r="U7" s="153">
        <v>65000</v>
      </c>
      <c r="V7" s="154">
        <v>80000</v>
      </c>
      <c r="W7" s="154">
        <v>151482</v>
      </c>
      <c r="X7" s="155">
        <v>10</v>
      </c>
      <c r="Y7" s="154">
        <v>11317952.575999999</v>
      </c>
      <c r="Z7" s="155">
        <v>6.1868478466673462</v>
      </c>
      <c r="AA7" s="154">
        <v>39.002140043916206</v>
      </c>
      <c r="AB7" s="154">
        <v>74714.834607412195</v>
      </c>
      <c r="AC7" s="183">
        <v>4</v>
      </c>
      <c r="AD7" s="179">
        <v>80000</v>
      </c>
      <c r="AE7" s="180">
        <v>95000</v>
      </c>
      <c r="AF7" s="180">
        <v>155217</v>
      </c>
      <c r="AG7" s="155">
        <v>9.9519192854381284</v>
      </c>
      <c r="AH7" s="157">
        <v>13175468.778999995</v>
      </c>
      <c r="AI7" s="155">
        <v>6.1927854748066755</v>
      </c>
      <c r="AJ7" s="180">
        <v>39.333154319317906</v>
      </c>
      <c r="AK7" s="180">
        <v>84884.186519517811</v>
      </c>
      <c r="AL7" s="175"/>
      <c r="AM7" s="174"/>
    </row>
    <row r="8" spans="1:39" x14ac:dyDescent="0.3">
      <c r="A8" s="4">
        <v>5</v>
      </c>
      <c r="B8" s="7">
        <v>60000</v>
      </c>
      <c r="C8" s="7">
        <v>70000</v>
      </c>
      <c r="D8" s="7">
        <v>152685</v>
      </c>
      <c r="E8" s="8">
        <v>9.9945342135322406</v>
      </c>
      <c r="F8" s="7">
        <v>10039932.794000005</v>
      </c>
      <c r="G8" s="8">
        <v>7.271055536763753</v>
      </c>
      <c r="H8" s="7">
        <v>39.9871582185893</v>
      </c>
      <c r="I8" s="132">
        <v>65755.855480237122</v>
      </c>
      <c r="J8" s="142"/>
      <c r="K8" s="127">
        <v>5</v>
      </c>
      <c r="L8" s="146">
        <v>70000</v>
      </c>
      <c r="M8" s="146">
        <v>80000</v>
      </c>
      <c r="N8" s="146">
        <v>153653</v>
      </c>
      <c r="O8" s="147" t="s">
        <v>9</v>
      </c>
      <c r="P8" s="146">
        <v>11822192</v>
      </c>
      <c r="Q8" s="149">
        <v>7.4</v>
      </c>
      <c r="R8" s="146">
        <v>38775731</v>
      </c>
      <c r="S8" s="146">
        <v>76941</v>
      </c>
      <c r="T8" s="127">
        <v>5</v>
      </c>
      <c r="U8" s="153">
        <v>80000</v>
      </c>
      <c r="V8" s="154">
        <v>100000</v>
      </c>
      <c r="W8" s="154">
        <v>150670</v>
      </c>
      <c r="X8" s="155">
        <v>10</v>
      </c>
      <c r="Y8" s="154">
        <v>13964523.800000001</v>
      </c>
      <c r="Z8" s="155">
        <v>7.6335700668131885</v>
      </c>
      <c r="AA8" s="154">
        <v>38.64800376739128</v>
      </c>
      <c r="AB8" s="154">
        <v>92682.841972522743</v>
      </c>
      <c r="AC8" s="183">
        <v>5</v>
      </c>
      <c r="AD8" s="179">
        <v>95000</v>
      </c>
      <c r="AE8" s="180">
        <v>110000</v>
      </c>
      <c r="AF8" s="180">
        <v>156095</v>
      </c>
      <c r="AG8" s="155">
        <v>10.00821328115132</v>
      </c>
      <c r="AH8" s="157">
        <v>16032384.900000006</v>
      </c>
      <c r="AI8" s="155">
        <v>7.5356043872592702</v>
      </c>
      <c r="AJ8" s="180">
        <v>39.310692377948072</v>
      </c>
      <c r="AK8" s="180">
        <v>102709.15083763096</v>
      </c>
      <c r="AL8" s="175"/>
      <c r="AM8" s="174"/>
    </row>
    <row r="9" spans="1:39" x14ac:dyDescent="0.3">
      <c r="A9" s="4">
        <v>6</v>
      </c>
      <c r="B9" s="7">
        <v>70000</v>
      </c>
      <c r="C9" s="7">
        <v>80000</v>
      </c>
      <c r="D9" s="7">
        <v>152511</v>
      </c>
      <c r="E9" s="8">
        <v>9.9831444309527164</v>
      </c>
      <c r="F9" s="7">
        <v>11362784</v>
      </c>
      <c r="G9" s="8">
        <v>8.2290823266889834</v>
      </c>
      <c r="H9" s="7">
        <v>38.386976431285305</v>
      </c>
      <c r="I9" s="132">
        <v>74504.684907973846</v>
      </c>
      <c r="J9" s="142"/>
      <c r="K9" s="127">
        <v>6</v>
      </c>
      <c r="L9" s="146">
        <v>80000</v>
      </c>
      <c r="M9" s="146">
        <v>100000</v>
      </c>
      <c r="N9" s="146">
        <v>153964</v>
      </c>
      <c r="O9" s="147" t="s">
        <v>9</v>
      </c>
      <c r="P9" s="146">
        <v>13832127.225</v>
      </c>
      <c r="Q9" s="149">
        <v>8.6</v>
      </c>
      <c r="R9" s="146">
        <v>40110384</v>
      </c>
      <c r="S9" s="146">
        <v>89840</v>
      </c>
      <c r="T9" s="127">
        <v>6</v>
      </c>
      <c r="U9" s="156">
        <v>100000</v>
      </c>
      <c r="V9" s="157">
        <v>120000</v>
      </c>
      <c r="W9" s="154">
        <v>153136</v>
      </c>
      <c r="X9" s="155">
        <v>10.100000000000001</v>
      </c>
      <c r="Y9" s="154">
        <v>16080998.512</v>
      </c>
      <c r="Z9" s="155">
        <v>8.7905202242321039</v>
      </c>
      <c r="AA9" s="154">
        <v>38.845557699468536</v>
      </c>
      <c r="AB9" s="154">
        <v>105011.22212934904</v>
      </c>
      <c r="AC9" s="183">
        <v>6</v>
      </c>
      <c r="AD9" s="184">
        <v>110000</v>
      </c>
      <c r="AE9" s="185">
        <v>140000</v>
      </c>
      <c r="AF9" s="180">
        <v>155540</v>
      </c>
      <c r="AG9" s="155">
        <v>9.9726288077790866</v>
      </c>
      <c r="AH9" s="157">
        <v>19262539.200000007</v>
      </c>
      <c r="AI9" s="155">
        <v>9.053854171457278</v>
      </c>
      <c r="AJ9" s="180">
        <v>40.187553701390826</v>
      </c>
      <c r="AK9" s="180">
        <v>123842.9934422014</v>
      </c>
      <c r="AL9" s="175"/>
      <c r="AM9" s="174"/>
    </row>
    <row r="10" spans="1:39" x14ac:dyDescent="0.3">
      <c r="A10" s="4">
        <v>7</v>
      </c>
      <c r="B10" s="7">
        <v>80000</v>
      </c>
      <c r="C10" s="7">
        <v>100000</v>
      </c>
      <c r="D10" s="7">
        <v>154317</v>
      </c>
      <c r="E10" s="8">
        <v>10.101362519105706</v>
      </c>
      <c r="F10" s="7">
        <v>13631893.299999999</v>
      </c>
      <c r="G10" s="8">
        <v>9.8724020657560629</v>
      </c>
      <c r="H10" s="7">
        <v>38.737903969678179</v>
      </c>
      <c r="I10" s="132">
        <v>88336.951210819272</v>
      </c>
      <c r="J10" s="142"/>
      <c r="K10" s="127">
        <v>7</v>
      </c>
      <c r="L10" s="146">
        <v>100000</v>
      </c>
      <c r="M10" s="146">
        <v>118000</v>
      </c>
      <c r="N10" s="146">
        <v>154294</v>
      </c>
      <c r="O10" s="147" t="s">
        <v>9</v>
      </c>
      <c r="P10" s="146">
        <v>15950508</v>
      </c>
      <c r="Q10" s="149">
        <v>10</v>
      </c>
      <c r="R10" s="146">
        <v>38799090</v>
      </c>
      <c r="S10" s="146">
        <v>103377</v>
      </c>
      <c r="T10" s="127">
        <v>7</v>
      </c>
      <c r="U10" s="156">
        <v>120000</v>
      </c>
      <c r="V10" s="157">
        <v>143000</v>
      </c>
      <c r="W10" s="154">
        <v>149896</v>
      </c>
      <c r="X10" s="155">
        <v>9.9</v>
      </c>
      <c r="Y10" s="154">
        <v>19150419.600000001</v>
      </c>
      <c r="Z10" s="155">
        <v>10.468389178116665</v>
      </c>
      <c r="AA10" s="154">
        <v>38.071406185086133</v>
      </c>
      <c r="AB10" s="154">
        <v>127758.04290975079</v>
      </c>
      <c r="AC10" s="183">
        <v>7</v>
      </c>
      <c r="AD10" s="184">
        <v>140000</v>
      </c>
      <c r="AE10" s="185">
        <v>160000</v>
      </c>
      <c r="AF10" s="180">
        <v>156755</v>
      </c>
      <c r="AG10" s="155">
        <v>10.050529952188574</v>
      </c>
      <c r="AH10" s="157">
        <v>23246380.000000007</v>
      </c>
      <c r="AI10" s="155">
        <v>10.926354638348043</v>
      </c>
      <c r="AJ10" s="180">
        <v>40.377758952365831</v>
      </c>
      <c r="AK10" s="180">
        <v>148297.5343689197</v>
      </c>
      <c r="AL10" s="175"/>
      <c r="AM10" s="174"/>
    </row>
    <row r="11" spans="1:39" x14ac:dyDescent="0.3">
      <c r="A11" s="4">
        <v>8</v>
      </c>
      <c r="B11" s="7">
        <v>100000</v>
      </c>
      <c r="C11" s="7">
        <v>130000</v>
      </c>
      <c r="D11" s="7">
        <v>151951</v>
      </c>
      <c r="E11" s="8">
        <v>9.9464876594324103</v>
      </c>
      <c r="F11" s="7">
        <v>16478875.299999999</v>
      </c>
      <c r="G11" s="8">
        <v>11.934225053907703</v>
      </c>
      <c r="H11" s="7">
        <v>41.444618058090811</v>
      </c>
      <c r="I11" s="132">
        <v>108448.61369783679</v>
      </c>
      <c r="J11" s="142"/>
      <c r="K11" s="127">
        <v>8</v>
      </c>
      <c r="L11" s="146">
        <v>118000</v>
      </c>
      <c r="M11" s="146">
        <v>150000</v>
      </c>
      <c r="N11" s="146">
        <v>153971</v>
      </c>
      <c r="O11" s="147" t="s">
        <v>9</v>
      </c>
      <c r="P11" s="146">
        <v>20059844.399999999</v>
      </c>
      <c r="Q11" s="149">
        <v>12.5</v>
      </c>
      <c r="R11" s="146">
        <v>41983888</v>
      </c>
      <c r="S11" s="146">
        <v>130283</v>
      </c>
      <c r="T11" s="127">
        <v>8</v>
      </c>
      <c r="U11" s="156">
        <v>145000</v>
      </c>
      <c r="V11" s="157">
        <v>180000</v>
      </c>
      <c r="W11" s="154">
        <v>151473</v>
      </c>
      <c r="X11" s="155">
        <v>10</v>
      </c>
      <c r="Y11" s="154">
        <v>24067907</v>
      </c>
      <c r="Z11" s="155">
        <v>13.156485468272377</v>
      </c>
      <c r="AA11" s="154">
        <v>39.963968743631732</v>
      </c>
      <c r="AB11" s="154">
        <v>158892.39006291566</v>
      </c>
      <c r="AC11" s="183">
        <v>8</v>
      </c>
      <c r="AD11" s="184">
        <v>160000</v>
      </c>
      <c r="AE11" s="185">
        <v>200000</v>
      </c>
      <c r="AF11" s="180">
        <v>154977</v>
      </c>
      <c r="AG11" s="155">
        <v>9.9365314050609452</v>
      </c>
      <c r="AH11" s="157">
        <v>27822833.199999999</v>
      </c>
      <c r="AI11" s="155">
        <v>13.077397108143455</v>
      </c>
      <c r="AJ11" s="180">
        <v>39.953174799162625</v>
      </c>
      <c r="AK11" s="180">
        <v>179528.78943327075</v>
      </c>
      <c r="AL11" s="175"/>
      <c r="AM11" s="174"/>
    </row>
    <row r="12" spans="1:39" x14ac:dyDescent="0.3">
      <c r="A12" s="4">
        <v>9</v>
      </c>
      <c r="B12" s="7">
        <v>130000</v>
      </c>
      <c r="C12" s="7">
        <v>170000</v>
      </c>
      <c r="D12" s="7">
        <v>153027</v>
      </c>
      <c r="E12" s="8">
        <v>10.016921027567856</v>
      </c>
      <c r="F12" s="7">
        <v>22571775.639999989</v>
      </c>
      <c r="G12" s="8">
        <v>16.346786139832702</v>
      </c>
      <c r="H12" s="7">
        <v>40.92534874876398</v>
      </c>
      <c r="I12" s="132">
        <v>147501.91560966359</v>
      </c>
      <c r="J12" s="142"/>
      <c r="K12" s="127">
        <v>9</v>
      </c>
      <c r="L12" s="146">
        <v>150000</v>
      </c>
      <c r="M12" s="146">
        <v>200000</v>
      </c>
      <c r="N12" s="146">
        <v>153727</v>
      </c>
      <c r="O12" s="147" t="s">
        <v>9</v>
      </c>
      <c r="P12" s="146">
        <v>26247726.57</v>
      </c>
      <c r="Q12" s="149">
        <v>16.399999999999999</v>
      </c>
      <c r="R12" s="146">
        <v>40834124</v>
      </c>
      <c r="S12" s="146">
        <v>170742</v>
      </c>
      <c r="T12" s="127">
        <v>9</v>
      </c>
      <c r="U12" s="153">
        <v>180000</v>
      </c>
      <c r="V12" s="154">
        <v>240000</v>
      </c>
      <c r="W12" s="154">
        <v>151952</v>
      </c>
      <c r="X12" s="155">
        <v>10</v>
      </c>
      <c r="Y12" s="154">
        <v>30898097.248</v>
      </c>
      <c r="Z12" s="155">
        <v>16.890142023590929</v>
      </c>
      <c r="AA12" s="154">
        <v>41.658949481431911</v>
      </c>
      <c r="AB12" s="154">
        <v>203341.16857955142</v>
      </c>
      <c r="AC12" s="173">
        <v>9</v>
      </c>
      <c r="AD12" s="179">
        <v>200000</v>
      </c>
      <c r="AE12" s="180">
        <v>250000</v>
      </c>
      <c r="AF12" s="180">
        <v>157355</v>
      </c>
      <c r="AG12" s="155">
        <v>10.088999653131529</v>
      </c>
      <c r="AH12" s="157">
        <v>34266776.790000021</v>
      </c>
      <c r="AI12" s="155">
        <v>16.106204730399043</v>
      </c>
      <c r="AJ12" s="180">
        <v>40.464624945869879</v>
      </c>
      <c r="AK12" s="180">
        <v>217767.32096215576</v>
      </c>
      <c r="AL12" s="175"/>
      <c r="AM12" s="174"/>
    </row>
    <row r="13" spans="1:39" x14ac:dyDescent="0.3">
      <c r="A13" s="4">
        <v>10</v>
      </c>
      <c r="B13" s="7">
        <v>170000</v>
      </c>
      <c r="C13" s="7">
        <v>1500000</v>
      </c>
      <c r="D13" s="7">
        <v>152265</v>
      </c>
      <c r="E13" s="8">
        <v>9.9670416348920092</v>
      </c>
      <c r="F13" s="7">
        <v>41850847.999999948</v>
      </c>
      <c r="G13" s="8">
        <v>30.308951893633328</v>
      </c>
      <c r="H13" s="7">
        <v>43.664361981514432</v>
      </c>
      <c r="I13" s="132">
        <v>274855.33773355628</v>
      </c>
      <c r="J13" s="142"/>
      <c r="K13" s="127">
        <v>10</v>
      </c>
      <c r="L13" s="146">
        <v>200000</v>
      </c>
      <c r="M13" s="146">
        <v>1600000</v>
      </c>
      <c r="N13" s="146">
        <v>154297</v>
      </c>
      <c r="O13" s="147" t="s">
        <v>9</v>
      </c>
      <c r="P13" s="146">
        <v>46681024</v>
      </c>
      <c r="Q13" s="149">
        <v>29.2</v>
      </c>
      <c r="R13" s="146">
        <v>41944769</v>
      </c>
      <c r="S13" s="146">
        <v>302540</v>
      </c>
      <c r="T13" s="127">
        <v>10</v>
      </c>
      <c r="U13" s="153">
        <v>240000</v>
      </c>
      <c r="V13" s="154">
        <v>900000</v>
      </c>
      <c r="W13" s="154">
        <v>151306</v>
      </c>
      <c r="X13" s="155">
        <v>9.9940223188779136</v>
      </c>
      <c r="Y13" s="154">
        <v>49925544.583999999</v>
      </c>
      <c r="Z13" s="155">
        <v>27.291309618862165</v>
      </c>
      <c r="AA13" s="154">
        <v>40.736281172809385</v>
      </c>
      <c r="AB13" s="154">
        <v>329964.07666582952</v>
      </c>
      <c r="AC13" s="172">
        <v>10</v>
      </c>
      <c r="AD13" s="171">
        <v>250000</v>
      </c>
      <c r="AE13" s="170">
        <v>1200000</v>
      </c>
      <c r="AF13" s="170">
        <v>155127</v>
      </c>
      <c r="AG13" s="164">
        <v>9.9461488302966838</v>
      </c>
      <c r="AH13" s="191">
        <v>58382176.959999993</v>
      </c>
      <c r="AI13" s="155">
        <v>27.441019635046487</v>
      </c>
      <c r="AJ13" s="170">
        <v>39.890979410091632</v>
      </c>
      <c r="AK13" s="170">
        <v>376350.84131066798</v>
      </c>
      <c r="AL13" s="175"/>
      <c r="AM13" s="174"/>
    </row>
    <row r="14" spans="1:39" ht="36.6" x14ac:dyDescent="0.3">
      <c r="A14" s="9" t="s">
        <v>79</v>
      </c>
      <c r="B14" s="10">
        <v>600</v>
      </c>
      <c r="C14" s="10">
        <v>1500000</v>
      </c>
      <c r="D14" s="10">
        <v>1527685</v>
      </c>
      <c r="E14" s="11">
        <v>98.360808785276831</v>
      </c>
      <c r="F14" s="10">
        <v>138080815.6839996</v>
      </c>
      <c r="G14" s="12">
        <v>99.999999999999645</v>
      </c>
      <c r="H14" s="10">
        <v>37.439387676201804</v>
      </c>
      <c r="I14" s="133">
        <v>90385.659140463904</v>
      </c>
      <c r="J14" s="143"/>
      <c r="K14" s="128" t="s">
        <v>11</v>
      </c>
      <c r="L14" s="10">
        <v>200</v>
      </c>
      <c r="M14" s="10">
        <v>1600000</v>
      </c>
      <c r="N14" s="10">
        <v>1540091</v>
      </c>
      <c r="O14" s="11">
        <v>98.7</v>
      </c>
      <c r="P14" s="10">
        <v>159992995.539</v>
      </c>
      <c r="Q14" s="12">
        <v>99.999999999999645</v>
      </c>
      <c r="R14" s="10">
        <v>37117827</v>
      </c>
      <c r="S14" s="10">
        <v>103885</v>
      </c>
      <c r="T14" s="128" t="s">
        <v>11</v>
      </c>
      <c r="U14" s="158">
        <v>500</v>
      </c>
      <c r="V14" s="159">
        <v>900000</v>
      </c>
      <c r="W14" s="159">
        <v>1513965</v>
      </c>
      <c r="X14" s="160">
        <v>98.35207739461012</v>
      </c>
      <c r="Y14" s="159">
        <v>182935686.419</v>
      </c>
      <c r="Z14" s="161">
        <v>99.999999999999829</v>
      </c>
      <c r="AA14" s="159">
        <v>37.061091875213037</v>
      </c>
      <c r="AB14" s="159">
        <v>120832.17671412465</v>
      </c>
      <c r="AC14" s="169" t="s">
        <v>11</v>
      </c>
      <c r="AD14" s="186">
        <v>1500</v>
      </c>
      <c r="AE14" s="187">
        <v>1200000</v>
      </c>
      <c r="AF14" s="187">
        <v>1559669</v>
      </c>
      <c r="AG14" s="161">
        <v>98.589117876293713</v>
      </c>
      <c r="AH14" s="192">
        <v>212755129.86199969</v>
      </c>
      <c r="AI14" s="161">
        <v>99.999999999999943</v>
      </c>
      <c r="AJ14" s="187">
        <v>37.603318820868942</v>
      </c>
      <c r="AK14" s="187">
        <v>136410.43699784999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25459</v>
      </c>
      <c r="E15" s="14">
        <v>1.639191214723168</v>
      </c>
      <c r="F15" s="7">
        <v>0</v>
      </c>
      <c r="G15" s="7">
        <v>0</v>
      </c>
      <c r="H15" s="7">
        <v>26.063258759998373</v>
      </c>
      <c r="I15" s="132">
        <v>0</v>
      </c>
      <c r="J15" s="142"/>
      <c r="K15" s="129" t="s">
        <v>13</v>
      </c>
      <c r="L15" s="7">
        <v>0</v>
      </c>
      <c r="M15" s="7">
        <v>0</v>
      </c>
      <c r="N15" s="7">
        <v>20412</v>
      </c>
      <c r="O15" s="14">
        <v>1.3</v>
      </c>
      <c r="P15" s="7">
        <v>0</v>
      </c>
      <c r="Q15" s="7">
        <v>0</v>
      </c>
      <c r="R15" s="7">
        <v>22269440</v>
      </c>
      <c r="S15" s="7">
        <v>0</v>
      </c>
      <c r="T15" s="129" t="s">
        <v>13</v>
      </c>
      <c r="U15" s="162">
        <v>0</v>
      </c>
      <c r="V15" s="163">
        <v>0</v>
      </c>
      <c r="W15" s="163">
        <v>25367</v>
      </c>
      <c r="X15" s="164">
        <v>1.6479226053898706</v>
      </c>
      <c r="Y15" s="163">
        <v>0</v>
      </c>
      <c r="Z15" s="164">
        <v>0</v>
      </c>
      <c r="AA15" s="163">
        <v>22.643617453481756</v>
      </c>
      <c r="AB15" s="163">
        <v>0</v>
      </c>
      <c r="AC15" s="168" t="s">
        <v>13</v>
      </c>
      <c r="AD15" s="171">
        <v>0</v>
      </c>
      <c r="AE15" s="170">
        <v>0</v>
      </c>
      <c r="AF15" s="170">
        <v>22320</v>
      </c>
      <c r="AG15" s="164">
        <v>1.4108821237062963</v>
      </c>
      <c r="AH15" s="191">
        <v>0</v>
      </c>
      <c r="AI15" s="164">
        <v>0</v>
      </c>
      <c r="AJ15" s="170">
        <v>23.560671231555595</v>
      </c>
      <c r="AK15" s="170">
        <v>0</v>
      </c>
    </row>
    <row r="16" spans="1:39" ht="15" thickBot="1" x14ac:dyDescent="0.35">
      <c r="A16" s="9" t="s">
        <v>14</v>
      </c>
      <c r="B16" s="10">
        <v>0</v>
      </c>
      <c r="C16" s="10">
        <v>1500000</v>
      </c>
      <c r="D16" s="10">
        <v>1553144</v>
      </c>
      <c r="E16" s="15">
        <v>100</v>
      </c>
      <c r="F16" s="10">
        <v>138080815.6840001</v>
      </c>
      <c r="G16" s="15">
        <v>100</v>
      </c>
      <c r="H16" s="10">
        <v>37.230884911563102</v>
      </c>
      <c r="I16" s="133">
        <v>88904.065356464111</v>
      </c>
      <c r="J16" s="143"/>
      <c r="K16" s="128" t="s">
        <v>14</v>
      </c>
      <c r="L16" s="10">
        <v>0</v>
      </c>
      <c r="M16" s="10">
        <v>1600000</v>
      </c>
      <c r="N16" s="10">
        <v>1560503</v>
      </c>
      <c r="O16" s="15" t="s">
        <v>12</v>
      </c>
      <c r="P16" s="10">
        <v>159992995.539</v>
      </c>
      <c r="Q16" s="15">
        <v>100</v>
      </c>
      <c r="R16" s="10">
        <v>36927415</v>
      </c>
      <c r="S16" s="10">
        <v>102527</v>
      </c>
      <c r="T16" s="128" t="s">
        <v>14</v>
      </c>
      <c r="U16" s="165">
        <v>0</v>
      </c>
      <c r="V16" s="166">
        <v>900000</v>
      </c>
      <c r="W16" s="166">
        <v>1539332</v>
      </c>
      <c r="X16" s="167">
        <v>100</v>
      </c>
      <c r="Y16" s="166">
        <v>182935686.419</v>
      </c>
      <c r="Z16" s="167">
        <v>100</v>
      </c>
      <c r="AA16" s="166">
        <v>36.819796626764884</v>
      </c>
      <c r="AB16" s="166">
        <v>118840.95595946815</v>
      </c>
      <c r="AC16" s="188" t="s">
        <v>14</v>
      </c>
      <c r="AD16" s="176">
        <v>0</v>
      </c>
      <c r="AE16" s="181">
        <v>1200000</v>
      </c>
      <c r="AF16" s="181">
        <v>1581989</v>
      </c>
      <c r="AG16" s="167">
        <v>100</v>
      </c>
      <c r="AH16" s="193">
        <v>212755129.86199981</v>
      </c>
      <c r="AI16" s="167">
        <v>100</v>
      </c>
      <c r="AJ16" s="181">
        <v>37.413011761733138</v>
      </c>
      <c r="AK16" s="181">
        <v>134485.84652737775</v>
      </c>
    </row>
    <row r="17" spans="1:19" ht="15" customHeight="1" x14ac:dyDescent="0.3">
      <c r="A17" s="238" t="s">
        <v>80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1:19" x14ac:dyDescent="0.3">
      <c r="A18" s="109" t="s">
        <v>46</v>
      </c>
    </row>
    <row r="19" spans="1:19" x14ac:dyDescent="0.3">
      <c r="A19" s="109" t="s">
        <v>97</v>
      </c>
    </row>
  </sheetData>
  <mergeCells count="6">
    <mergeCell ref="A1:AB1"/>
    <mergeCell ref="AC2:AK2"/>
    <mergeCell ref="A2:I2"/>
    <mergeCell ref="K2:S2"/>
    <mergeCell ref="A17:S17"/>
    <mergeCell ref="T2:A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7" t="s">
        <v>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21</v>
      </c>
      <c r="B2" s="233"/>
      <c r="C2" s="233"/>
      <c r="D2" s="233"/>
      <c r="E2" s="233"/>
      <c r="F2" s="233"/>
      <c r="G2" s="233"/>
      <c r="H2" s="233"/>
      <c r="I2" s="233"/>
      <c r="J2" s="233" t="s">
        <v>20</v>
      </c>
      <c r="K2" s="233"/>
      <c r="L2" s="233"/>
      <c r="M2" s="233"/>
      <c r="N2" s="233"/>
      <c r="O2" s="233"/>
      <c r="P2" s="233"/>
      <c r="Q2" s="233"/>
      <c r="R2" s="233"/>
      <c r="S2" s="233" t="s">
        <v>19</v>
      </c>
      <c r="T2" s="233"/>
      <c r="U2" s="233"/>
      <c r="V2" s="233"/>
      <c r="W2" s="233"/>
      <c r="X2" s="233"/>
      <c r="Y2" s="233"/>
      <c r="Z2" s="233"/>
      <c r="AA2" s="233"/>
      <c r="AB2" s="233" t="s">
        <v>18</v>
      </c>
      <c r="AC2" s="233"/>
      <c r="AD2" s="233"/>
      <c r="AE2" s="233"/>
      <c r="AF2" s="233"/>
      <c r="AG2" s="233"/>
      <c r="AH2" s="233"/>
      <c r="AI2" s="233"/>
      <c r="AJ2" s="233"/>
    </row>
    <row r="3" spans="1:36" ht="48.6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23" t="s">
        <v>0</v>
      </c>
      <c r="T3" s="124" t="s">
        <v>1</v>
      </c>
      <c r="U3" s="125" t="s">
        <v>2</v>
      </c>
      <c r="V3" s="124" t="s">
        <v>3</v>
      </c>
      <c r="W3" s="125" t="s">
        <v>4</v>
      </c>
      <c r="X3" s="124" t="s">
        <v>5</v>
      </c>
      <c r="Y3" s="125" t="s">
        <v>6</v>
      </c>
      <c r="Z3" s="124" t="s">
        <v>7</v>
      </c>
      <c r="AA3" s="125" t="s">
        <v>8</v>
      </c>
      <c r="AB3" s="123" t="s">
        <v>0</v>
      </c>
      <c r="AC3" s="124" t="s">
        <v>1</v>
      </c>
      <c r="AD3" s="125" t="s">
        <v>2</v>
      </c>
      <c r="AE3" s="124" t="s">
        <v>3</v>
      </c>
      <c r="AF3" s="125" t="s">
        <v>4</v>
      </c>
      <c r="AG3" s="124" t="s">
        <v>5</v>
      </c>
      <c r="AH3" s="125" t="s">
        <v>6</v>
      </c>
      <c r="AI3" s="124" t="s">
        <v>7</v>
      </c>
      <c r="AJ3" s="125" t="s">
        <v>8</v>
      </c>
    </row>
    <row r="4" spans="1:36" x14ac:dyDescent="0.3">
      <c r="A4" s="22">
        <v>1</v>
      </c>
      <c r="B4" s="23">
        <v>800</v>
      </c>
      <c r="C4" s="24">
        <v>15000</v>
      </c>
      <c r="D4" s="24">
        <v>143699</v>
      </c>
      <c r="E4" s="25">
        <v>9.9772334195903678</v>
      </c>
      <c r="F4" s="24">
        <v>1222594.3999999999</v>
      </c>
      <c r="G4" s="26">
        <v>1.5509333000055856</v>
      </c>
      <c r="H4" s="24">
        <v>22.226366400081655</v>
      </c>
      <c r="I4" s="24">
        <v>8508.0230203411302</v>
      </c>
      <c r="J4" s="22">
        <v>1</v>
      </c>
      <c r="K4" s="23">
        <v>500</v>
      </c>
      <c r="L4" s="24">
        <v>16000</v>
      </c>
      <c r="M4" s="24">
        <v>144716</v>
      </c>
      <c r="N4" s="25">
        <v>9.9858336904236982</v>
      </c>
      <c r="O4" s="24">
        <v>1414884.3000000005</v>
      </c>
      <c r="P4" s="26">
        <v>1.5616328312232799</v>
      </c>
      <c r="Q4" s="24">
        <v>21.327862721372799</v>
      </c>
      <c r="R4" s="24">
        <v>9776.9721385334069</v>
      </c>
      <c r="S4" s="4">
        <v>1</v>
      </c>
      <c r="T4" s="5">
        <v>250</v>
      </c>
      <c r="U4" s="5">
        <v>17000</v>
      </c>
      <c r="V4" s="5">
        <v>145546</v>
      </c>
      <c r="W4" s="6">
        <f t="shared" ref="W4:W13" si="0">0.099858336904237*100</f>
        <v>9.9858336904236999</v>
      </c>
      <c r="X4" s="5">
        <v>1441327.9600000014</v>
      </c>
      <c r="Y4" s="6">
        <v>1.4654560897533695</v>
      </c>
      <c r="Z4" s="5">
        <v>19.019809892328407</v>
      </c>
      <c r="AA4" s="5">
        <v>9902.9032745661261</v>
      </c>
      <c r="AB4" s="4">
        <v>1</v>
      </c>
      <c r="AC4" s="5">
        <v>500</v>
      </c>
      <c r="AD4" s="5">
        <v>20000</v>
      </c>
      <c r="AE4" s="5">
        <v>158101</v>
      </c>
      <c r="AF4" s="6">
        <v>9.9790636655185452</v>
      </c>
      <c r="AG4" s="5">
        <v>1702908.8999999997</v>
      </c>
      <c r="AH4" s="6">
        <v>1.4101445645331951</v>
      </c>
      <c r="AI4" s="5">
        <v>21.864606769024213</v>
      </c>
      <c r="AJ4" s="5">
        <v>10771.019158639096</v>
      </c>
    </row>
    <row r="5" spans="1:36" x14ac:dyDescent="0.3">
      <c r="A5" s="27">
        <v>2</v>
      </c>
      <c r="B5" s="28">
        <v>15000</v>
      </c>
      <c r="C5" s="29">
        <v>22000</v>
      </c>
      <c r="D5" s="29">
        <v>144615</v>
      </c>
      <c r="E5" s="25">
        <v>10.040832650011907</v>
      </c>
      <c r="F5" s="29">
        <v>2693607.5</v>
      </c>
      <c r="G5" s="25">
        <v>3.4170004123156428</v>
      </c>
      <c r="H5" s="29">
        <v>30.537600802501544</v>
      </c>
      <c r="I5" s="29">
        <v>18626.058845901185</v>
      </c>
      <c r="J5" s="27">
        <v>2</v>
      </c>
      <c r="K5" s="28">
        <v>16000</v>
      </c>
      <c r="L5" s="29">
        <v>25000</v>
      </c>
      <c r="M5" s="29">
        <v>145291</v>
      </c>
      <c r="N5" s="25">
        <v>10.025510397712413</v>
      </c>
      <c r="O5" s="29">
        <v>3059355.739999996</v>
      </c>
      <c r="P5" s="25">
        <v>3.376665050262686</v>
      </c>
      <c r="Q5" s="29">
        <v>30.506905174219327</v>
      </c>
      <c r="R5" s="29">
        <v>21056.746391724169</v>
      </c>
      <c r="S5" s="4">
        <v>2</v>
      </c>
      <c r="T5" s="7">
        <v>17000</v>
      </c>
      <c r="U5" s="7">
        <v>27000</v>
      </c>
      <c r="V5" s="7">
        <v>145165</v>
      </c>
      <c r="W5" s="8">
        <f t="shared" si="0"/>
        <v>9.9858336904236999</v>
      </c>
      <c r="X5" s="7">
        <v>3200139.5100000016</v>
      </c>
      <c r="Y5" s="8">
        <v>3.2537105108193844</v>
      </c>
      <c r="Z5" s="7">
        <v>29.842535561386548</v>
      </c>
      <c r="AA5" s="7">
        <v>22044.84214514519</v>
      </c>
      <c r="AB5" s="4">
        <v>2</v>
      </c>
      <c r="AC5" s="7">
        <v>20000</v>
      </c>
      <c r="AD5" s="7">
        <v>30000</v>
      </c>
      <c r="AE5" s="7">
        <v>158919</v>
      </c>
      <c r="AF5" s="8">
        <v>10.030694421038081</v>
      </c>
      <c r="AG5" s="7">
        <v>3865633.3000000007</v>
      </c>
      <c r="AH5" s="8">
        <v>3.201053084209919</v>
      </c>
      <c r="AI5" s="7">
        <v>31.74631394682816</v>
      </c>
      <c r="AJ5" s="7">
        <v>24324.550871827792</v>
      </c>
    </row>
    <row r="6" spans="1:36" x14ac:dyDescent="0.3">
      <c r="A6" s="27">
        <v>3</v>
      </c>
      <c r="B6" s="28">
        <v>22000</v>
      </c>
      <c r="C6" s="29">
        <v>30000</v>
      </c>
      <c r="D6" s="29">
        <v>143797</v>
      </c>
      <c r="E6" s="25">
        <v>9.9840377040677826</v>
      </c>
      <c r="F6" s="29">
        <v>3733855.0019999989</v>
      </c>
      <c r="G6" s="25">
        <v>4.736615888306229</v>
      </c>
      <c r="H6" s="29">
        <v>39.873328098314715</v>
      </c>
      <c r="I6" s="29">
        <v>25966.153688880848</v>
      </c>
      <c r="J6" s="27">
        <v>3</v>
      </c>
      <c r="K6" s="28">
        <v>25000</v>
      </c>
      <c r="L6" s="29">
        <v>35000</v>
      </c>
      <c r="M6" s="29">
        <v>144506</v>
      </c>
      <c r="N6" s="25">
        <v>9.9713430668921692</v>
      </c>
      <c r="O6" s="29">
        <v>4378437.5999999978</v>
      </c>
      <c r="P6" s="25">
        <v>4.8325590337121263</v>
      </c>
      <c r="Q6" s="29">
        <v>36.026044477086948</v>
      </c>
      <c r="R6" s="29">
        <v>30299.348123953318</v>
      </c>
      <c r="S6" s="4">
        <v>3</v>
      </c>
      <c r="T6" s="7">
        <v>27000</v>
      </c>
      <c r="U6" s="7">
        <v>38000</v>
      </c>
      <c r="V6" s="7">
        <v>145017</v>
      </c>
      <c r="W6" s="8">
        <f t="shared" si="0"/>
        <v>9.9858336904236999</v>
      </c>
      <c r="X6" s="7">
        <v>4584547.879999999</v>
      </c>
      <c r="Y6" s="8">
        <v>4.6612941648005579</v>
      </c>
      <c r="Z6" s="7">
        <v>34.775162991058153</v>
      </c>
      <c r="AA6" s="7">
        <v>31613.865133053358</v>
      </c>
      <c r="AB6" s="4">
        <v>3</v>
      </c>
      <c r="AC6" s="7">
        <v>30000</v>
      </c>
      <c r="AD6" s="7">
        <v>40000</v>
      </c>
      <c r="AE6" s="7">
        <v>157219</v>
      </c>
      <c r="AF6" s="8">
        <v>9.9233933398850116</v>
      </c>
      <c r="AG6" s="7">
        <v>5301242.5000000009</v>
      </c>
      <c r="AH6" s="8">
        <v>4.3898521504276413</v>
      </c>
      <c r="AI6" s="7">
        <v>34.556528164573606</v>
      </c>
      <c r="AJ6" s="7">
        <v>33718.84123420198</v>
      </c>
    </row>
    <row r="7" spans="1:36" x14ac:dyDescent="0.3">
      <c r="A7" s="27">
        <v>4</v>
      </c>
      <c r="B7" s="28">
        <v>30000</v>
      </c>
      <c r="C7" s="29">
        <v>35000</v>
      </c>
      <c r="D7" s="29">
        <v>143000</v>
      </c>
      <c r="E7" s="25">
        <v>9.928700819083101</v>
      </c>
      <c r="F7" s="29">
        <v>4543547.9369999999</v>
      </c>
      <c r="G7" s="25">
        <v>5.7637592611785076</v>
      </c>
      <c r="H7" s="29">
        <v>37.305687742950575</v>
      </c>
      <c r="I7" s="29">
        <v>31773.062496503499</v>
      </c>
      <c r="J7" s="27">
        <v>4</v>
      </c>
      <c r="K7" s="28">
        <v>35000</v>
      </c>
      <c r="L7" s="29">
        <v>40000</v>
      </c>
      <c r="M7" s="29">
        <v>145129</v>
      </c>
      <c r="N7" s="25">
        <v>10.014331916702377</v>
      </c>
      <c r="O7" s="29">
        <v>5547133</v>
      </c>
      <c r="P7" s="25">
        <v>6.1224688209220242</v>
      </c>
      <c r="Q7" s="29">
        <v>37.326949263094662</v>
      </c>
      <c r="R7" s="29">
        <v>38222.085179392125</v>
      </c>
      <c r="S7" s="4">
        <v>4</v>
      </c>
      <c r="T7" s="7">
        <v>38000</v>
      </c>
      <c r="U7" s="7">
        <v>45000</v>
      </c>
      <c r="V7" s="7">
        <v>145595</v>
      </c>
      <c r="W7" s="8">
        <f t="shared" si="0"/>
        <v>9.9858336904236999</v>
      </c>
      <c r="X7" s="7">
        <v>6018359.900000006</v>
      </c>
      <c r="Y7" s="8">
        <v>6.119108496155504</v>
      </c>
      <c r="Z7" s="7">
        <v>35.694396087117006</v>
      </c>
      <c r="AA7" s="7">
        <v>41336.308939180642</v>
      </c>
      <c r="AB7" s="4">
        <v>4</v>
      </c>
      <c r="AC7" s="7">
        <v>40000</v>
      </c>
      <c r="AD7" s="7">
        <v>50000</v>
      </c>
      <c r="AE7" s="7">
        <v>159365</v>
      </c>
      <c r="AF7" s="8">
        <v>10.058845175270005</v>
      </c>
      <c r="AG7" s="7">
        <v>7069029.3739999989</v>
      </c>
      <c r="AH7" s="8">
        <v>5.8537208586270211</v>
      </c>
      <c r="AI7" s="7">
        <v>36.777550624292026</v>
      </c>
      <c r="AJ7" s="7">
        <v>44357.477325636115</v>
      </c>
    </row>
    <row r="8" spans="1:36" x14ac:dyDescent="0.3">
      <c r="A8" s="27">
        <v>5</v>
      </c>
      <c r="B8" s="28">
        <v>35000</v>
      </c>
      <c r="C8" s="29">
        <v>42000</v>
      </c>
      <c r="D8" s="29">
        <v>145204</v>
      </c>
      <c r="E8" s="25">
        <v>10.081727788350648</v>
      </c>
      <c r="F8" s="29">
        <v>5679620.1999999993</v>
      </c>
      <c r="G8" s="25">
        <v>7.2049341135247982</v>
      </c>
      <c r="H8" s="29">
        <v>38.098591397247539</v>
      </c>
      <c r="I8" s="29">
        <v>39114.764056086606</v>
      </c>
      <c r="J8" s="27">
        <v>5</v>
      </c>
      <c r="K8" s="28">
        <v>40000</v>
      </c>
      <c r="L8" s="29">
        <v>50000</v>
      </c>
      <c r="M8" s="29">
        <v>144660</v>
      </c>
      <c r="N8" s="25">
        <v>9.9819695241486244</v>
      </c>
      <c r="O8" s="29">
        <v>6697694.7819999987</v>
      </c>
      <c r="P8" s="25">
        <v>7.3923642131614899</v>
      </c>
      <c r="Q8" s="29">
        <v>36.398095126492457</v>
      </c>
      <c r="R8" s="29">
        <v>46299.562989077829</v>
      </c>
      <c r="S8" s="4">
        <v>5</v>
      </c>
      <c r="T8" s="7">
        <v>45000</v>
      </c>
      <c r="U8" s="7">
        <v>55000</v>
      </c>
      <c r="V8" s="7">
        <v>144590</v>
      </c>
      <c r="W8" s="8">
        <f t="shared" si="0"/>
        <v>9.9858336904236999</v>
      </c>
      <c r="X8" s="7">
        <v>7202849.4540000008</v>
      </c>
      <c r="Y8" s="8">
        <v>7.3234266515866553</v>
      </c>
      <c r="Z8" s="7">
        <v>37.526052581328962</v>
      </c>
      <c r="AA8" s="7">
        <v>49815.68195587524</v>
      </c>
      <c r="AB8" s="4">
        <v>5</v>
      </c>
      <c r="AC8" s="7">
        <v>50000</v>
      </c>
      <c r="AD8" s="7">
        <v>60000</v>
      </c>
      <c r="AE8" s="7">
        <v>158504</v>
      </c>
      <c r="AF8" s="8">
        <v>10.004500333580125</v>
      </c>
      <c r="AG8" s="7">
        <v>8846142.4000000041</v>
      </c>
      <c r="AH8" s="8">
        <v>7.3253123654745371</v>
      </c>
      <c r="AI8" s="7">
        <v>38.873995149109049</v>
      </c>
      <c r="AJ8" s="7">
        <v>55810.215515065887</v>
      </c>
    </row>
    <row r="9" spans="1:36" x14ac:dyDescent="0.3">
      <c r="A9" s="27">
        <v>6</v>
      </c>
      <c r="B9" s="28">
        <v>42000</v>
      </c>
      <c r="C9" s="29">
        <v>50000</v>
      </c>
      <c r="D9" s="29">
        <v>144310</v>
      </c>
      <c r="E9" s="25">
        <v>10.019656050362814</v>
      </c>
      <c r="F9" s="29">
        <v>6852305.1999999965</v>
      </c>
      <c r="G9" s="25">
        <v>8.6925543880140683</v>
      </c>
      <c r="H9" s="29">
        <v>40.693455019698114</v>
      </c>
      <c r="I9" s="29">
        <v>47483.23193125907</v>
      </c>
      <c r="J9" s="27">
        <v>6</v>
      </c>
      <c r="K9" s="28">
        <v>50000</v>
      </c>
      <c r="L9" s="29">
        <v>60000</v>
      </c>
      <c r="M9" s="29">
        <v>145622</v>
      </c>
      <c r="N9" s="25">
        <v>10.048350380516874</v>
      </c>
      <c r="O9" s="29">
        <v>7668023.1899999995</v>
      </c>
      <c r="P9" s="25">
        <v>8.4633328421874925</v>
      </c>
      <c r="Q9" s="29">
        <v>38.701824577825754</v>
      </c>
      <c r="R9" s="29">
        <v>52657.038016233804</v>
      </c>
      <c r="S9" s="4">
        <v>6</v>
      </c>
      <c r="T9" s="7">
        <v>55000</v>
      </c>
      <c r="U9" s="7">
        <v>60000</v>
      </c>
      <c r="V9" s="7">
        <v>145734</v>
      </c>
      <c r="W9" s="8">
        <f t="shared" si="0"/>
        <v>9.9858336904236999</v>
      </c>
      <c r="X9" s="7">
        <v>8615121.4999999981</v>
      </c>
      <c r="Y9" s="8">
        <v>8.7593404252979088</v>
      </c>
      <c r="Z9" s="7">
        <v>42.38304241210696</v>
      </c>
      <c r="AA9" s="7">
        <v>59115.384879300633</v>
      </c>
      <c r="AB9" s="4">
        <v>6</v>
      </c>
      <c r="AC9" s="7">
        <v>60000</v>
      </c>
      <c r="AD9" s="7">
        <v>71200</v>
      </c>
      <c r="AE9" s="7">
        <v>158809</v>
      </c>
      <c r="AF9" s="8">
        <v>10.023751409904646</v>
      </c>
      <c r="AG9" s="7">
        <v>10595490.758000007</v>
      </c>
      <c r="AH9" s="8">
        <v>8.7739125099148971</v>
      </c>
      <c r="AI9" s="7">
        <v>39.096428801941464</v>
      </c>
      <c r="AJ9" s="7">
        <v>66718.452719934052</v>
      </c>
    </row>
    <row r="10" spans="1:36" x14ac:dyDescent="0.3">
      <c r="A10" s="27">
        <v>7</v>
      </c>
      <c r="B10" s="28">
        <v>50000</v>
      </c>
      <c r="C10" s="29">
        <v>60000</v>
      </c>
      <c r="D10" s="29">
        <v>143511</v>
      </c>
      <c r="E10" s="25">
        <v>9.9641803024296163</v>
      </c>
      <c r="F10" s="29">
        <v>7894870.1649999991</v>
      </c>
      <c r="G10" s="25">
        <v>10.015109702873733</v>
      </c>
      <c r="H10" s="29">
        <v>42.30326586040654</v>
      </c>
      <c r="I10" s="29">
        <v>55012.29985854742</v>
      </c>
      <c r="J10" s="27">
        <v>7</v>
      </c>
      <c r="K10" s="28">
        <v>60000</v>
      </c>
      <c r="L10" s="29">
        <v>70000</v>
      </c>
      <c r="M10" s="29">
        <v>144343</v>
      </c>
      <c r="N10" s="25">
        <v>9.960095582912933</v>
      </c>
      <c r="O10" s="29">
        <v>9106541</v>
      </c>
      <c r="P10" s="25">
        <v>10.051050396474732</v>
      </c>
      <c r="Q10" s="29">
        <v>38.013580134839074</v>
      </c>
      <c r="R10" s="29">
        <v>63089.592152026766</v>
      </c>
      <c r="S10" s="4">
        <v>7</v>
      </c>
      <c r="T10" s="7">
        <v>60000</v>
      </c>
      <c r="U10" s="7">
        <v>77000</v>
      </c>
      <c r="V10" s="7">
        <v>144814</v>
      </c>
      <c r="W10" s="8">
        <f t="shared" si="0"/>
        <v>9.9858336904236999</v>
      </c>
      <c r="X10" s="7">
        <v>9925192.932</v>
      </c>
      <c r="Y10" s="8">
        <v>10.091342725479693</v>
      </c>
      <c r="Z10" s="7">
        <v>40.372088894749417</v>
      </c>
      <c r="AA10" s="7">
        <v>68537.523526730845</v>
      </c>
      <c r="AB10" s="4">
        <v>7</v>
      </c>
      <c r="AC10" s="7">
        <v>72000</v>
      </c>
      <c r="AD10" s="7">
        <v>87000</v>
      </c>
      <c r="AE10" s="7">
        <v>158048</v>
      </c>
      <c r="AF10" s="8">
        <v>9.9757183965178911</v>
      </c>
      <c r="AG10" s="7">
        <v>12590866.999999998</v>
      </c>
      <c r="AH10" s="8">
        <v>10.426243390242647</v>
      </c>
      <c r="AI10" s="7">
        <v>40.909690179715454</v>
      </c>
      <c r="AJ10" s="7">
        <v>79664.829671998363</v>
      </c>
    </row>
    <row r="11" spans="1:36" x14ac:dyDescent="0.3">
      <c r="A11" s="27">
        <v>8</v>
      </c>
      <c r="B11" s="28">
        <v>60000</v>
      </c>
      <c r="C11" s="29">
        <v>80000</v>
      </c>
      <c r="D11" s="29">
        <v>144092</v>
      </c>
      <c r="E11" s="25">
        <v>10.004519988974282</v>
      </c>
      <c r="F11" s="29">
        <v>9832477.7259999961</v>
      </c>
      <c r="G11" s="25">
        <v>12.473079483119331</v>
      </c>
      <c r="H11" s="29">
        <v>38.70180925996636</v>
      </c>
      <c r="I11" s="29">
        <v>68237.49913943866</v>
      </c>
      <c r="J11" s="27">
        <v>8</v>
      </c>
      <c r="K11" s="28">
        <v>70000</v>
      </c>
      <c r="L11" s="29">
        <v>86000</v>
      </c>
      <c r="M11" s="29">
        <v>145398</v>
      </c>
      <c r="N11" s="25">
        <v>10.032893715416574</v>
      </c>
      <c r="O11" s="29">
        <v>11188802.700000003</v>
      </c>
      <c r="P11" s="25">
        <v>12.349279469988945</v>
      </c>
      <c r="Q11" s="29">
        <v>41.181946042073932</v>
      </c>
      <c r="R11" s="29">
        <v>76952.934015598585</v>
      </c>
      <c r="S11" s="4">
        <v>8</v>
      </c>
      <c r="T11" s="7">
        <v>77000</v>
      </c>
      <c r="U11" s="7">
        <v>92940</v>
      </c>
      <c r="V11" s="7">
        <v>145490</v>
      </c>
      <c r="W11" s="8">
        <f t="shared" si="0"/>
        <v>9.9858336904236999</v>
      </c>
      <c r="X11" s="7">
        <v>12201473.470000006</v>
      </c>
      <c r="Y11" s="8">
        <v>12.405728673004905</v>
      </c>
      <c r="Z11" s="7">
        <v>39.976110731373879</v>
      </c>
      <c r="AA11" s="7">
        <v>83864.688088528463</v>
      </c>
      <c r="AB11" s="4">
        <v>8</v>
      </c>
      <c r="AC11" s="7">
        <v>89000</v>
      </c>
      <c r="AD11" s="7">
        <v>110000</v>
      </c>
      <c r="AE11" s="7">
        <v>158305</v>
      </c>
      <c r="AF11" s="8">
        <v>9.9919397952569149</v>
      </c>
      <c r="AG11" s="7">
        <v>15345214.199999996</v>
      </c>
      <c r="AH11" s="8">
        <v>12.707062835673478</v>
      </c>
      <c r="AI11" s="7">
        <v>38.942900467034626</v>
      </c>
      <c r="AJ11" s="7">
        <v>96934.488487413517</v>
      </c>
    </row>
    <row r="12" spans="1:36" x14ac:dyDescent="0.3">
      <c r="A12" s="27">
        <v>9</v>
      </c>
      <c r="B12" s="28">
        <v>80000</v>
      </c>
      <c r="C12" s="29">
        <v>100000</v>
      </c>
      <c r="D12" s="29">
        <v>143963</v>
      </c>
      <c r="E12" s="25">
        <v>9.9955633287948285</v>
      </c>
      <c r="F12" s="29">
        <v>12942909.347999999</v>
      </c>
      <c r="G12" s="25">
        <v>16.418845944956711</v>
      </c>
      <c r="H12" s="29">
        <v>40.901706980601269</v>
      </c>
      <c r="I12" s="29">
        <v>89904.415356723606</v>
      </c>
      <c r="J12" s="27">
        <v>9</v>
      </c>
      <c r="K12" s="28">
        <v>86000</v>
      </c>
      <c r="L12" s="29">
        <v>120000</v>
      </c>
      <c r="M12" s="29">
        <v>145006</v>
      </c>
      <c r="N12" s="25">
        <v>10.00584455149105</v>
      </c>
      <c r="O12" s="29">
        <v>14895007.4</v>
      </c>
      <c r="P12" s="25">
        <v>16.43988316016631</v>
      </c>
      <c r="Q12" s="29">
        <v>42.67228970897461</v>
      </c>
      <c r="R12" s="29">
        <v>102719.93848530405</v>
      </c>
      <c r="S12" s="4">
        <v>9</v>
      </c>
      <c r="T12" s="7">
        <v>92940</v>
      </c>
      <c r="U12" s="7">
        <v>139000</v>
      </c>
      <c r="V12" s="7">
        <v>145368</v>
      </c>
      <c r="W12" s="8">
        <f t="shared" si="0"/>
        <v>9.9858336904236999</v>
      </c>
      <c r="X12" s="7">
        <v>16059635.585000001</v>
      </c>
      <c r="Y12" s="8">
        <v>16.328477224058112</v>
      </c>
      <c r="Z12" s="7">
        <v>41.978972031912704</v>
      </c>
      <c r="AA12" s="7">
        <v>110475.7277048594</v>
      </c>
      <c r="AB12" s="4">
        <v>9</v>
      </c>
      <c r="AC12" s="7">
        <v>110000</v>
      </c>
      <c r="AD12" s="7">
        <v>150000</v>
      </c>
      <c r="AE12" s="7">
        <v>158079</v>
      </c>
      <c r="AF12" s="8">
        <v>9.9776750632918585</v>
      </c>
      <c r="AG12" s="7">
        <v>21065403.000000004</v>
      </c>
      <c r="AH12" s="8">
        <v>17.443835979805655</v>
      </c>
      <c r="AI12" s="7">
        <v>40.66257312258184</v>
      </c>
      <c r="AJ12" s="7">
        <v>133258.70608999301</v>
      </c>
    </row>
    <row r="13" spans="1:36" x14ac:dyDescent="0.3">
      <c r="A13" s="30">
        <v>10</v>
      </c>
      <c r="B13" s="31">
        <v>100000</v>
      </c>
      <c r="C13" s="32">
        <v>800000</v>
      </c>
      <c r="D13" s="32">
        <v>144078</v>
      </c>
      <c r="E13" s="25">
        <v>10.003547948334651</v>
      </c>
      <c r="F13" s="32">
        <v>23433804.999999989</v>
      </c>
      <c r="G13" s="33">
        <v>29.727167505705388</v>
      </c>
      <c r="H13" s="32">
        <v>43.607595229468139</v>
      </c>
      <c r="I13" s="32">
        <v>162646.65667208031</v>
      </c>
      <c r="J13" s="30">
        <v>10</v>
      </c>
      <c r="K13" s="31">
        <v>120000</v>
      </c>
      <c r="L13" s="32">
        <v>780200</v>
      </c>
      <c r="M13" s="32">
        <v>144542</v>
      </c>
      <c r="N13" s="25">
        <v>9.9738271737832882</v>
      </c>
      <c r="O13" s="32">
        <v>26646998.999999989</v>
      </c>
      <c r="P13" s="33">
        <v>29.410764181900866</v>
      </c>
      <c r="Q13" s="32">
        <v>39.123566037142645</v>
      </c>
      <c r="R13" s="32">
        <v>184354.71350887624</v>
      </c>
      <c r="S13" s="4">
        <v>10</v>
      </c>
      <c r="T13" s="7">
        <v>140000</v>
      </c>
      <c r="U13" s="7">
        <v>650000</v>
      </c>
      <c r="V13" s="7">
        <v>145116</v>
      </c>
      <c r="W13" s="8">
        <f t="shared" si="0"/>
        <v>9.9858336904236999</v>
      </c>
      <c r="X13" s="7">
        <v>29104893.076999962</v>
      </c>
      <c r="Y13" s="8">
        <v>29.592115039043744</v>
      </c>
      <c r="Z13" s="7">
        <v>41.874702764646891</v>
      </c>
      <c r="AA13" s="7">
        <v>200562.9501708975</v>
      </c>
      <c r="AB13" s="4">
        <v>10</v>
      </c>
      <c r="AC13" s="7">
        <v>150000</v>
      </c>
      <c r="AD13" s="7">
        <v>1000000</v>
      </c>
      <c r="AE13" s="7">
        <v>158978</v>
      </c>
      <c r="AF13" s="8">
        <v>10.034418399736923</v>
      </c>
      <c r="AG13" s="7">
        <v>34379368.000000007</v>
      </c>
      <c r="AH13" s="8">
        <v>28.468862261091289</v>
      </c>
      <c r="AI13" s="7">
        <v>42.450481497616884</v>
      </c>
      <c r="AJ13" s="7">
        <v>216252.36196203253</v>
      </c>
    </row>
    <row r="14" spans="1:36" ht="36.6" x14ac:dyDescent="0.3">
      <c r="A14" s="34" t="s">
        <v>16</v>
      </c>
      <c r="B14" s="35">
        <v>800</v>
      </c>
      <c r="C14" s="36">
        <v>800000</v>
      </c>
      <c r="D14" s="36">
        <v>1440269</v>
      </c>
      <c r="E14" s="37">
        <v>97.068931005641758</v>
      </c>
      <c r="F14" s="36">
        <v>78829592.477999985</v>
      </c>
      <c r="G14" s="37">
        <v>100.00000000000003</v>
      </c>
      <c r="H14" s="36">
        <v>37.299087329568046</v>
      </c>
      <c r="I14" s="36">
        <v>54732.5482100913</v>
      </c>
      <c r="J14" s="34" t="s">
        <v>16</v>
      </c>
      <c r="K14" s="35">
        <v>500</v>
      </c>
      <c r="L14" s="36">
        <v>780200</v>
      </c>
      <c r="M14" s="36">
        <v>1449213</v>
      </c>
      <c r="N14" s="37">
        <v>97.978054518903136</v>
      </c>
      <c r="O14" s="36">
        <v>90602878.712000027</v>
      </c>
      <c r="P14" s="37">
        <v>99.999999999999872</v>
      </c>
      <c r="Q14" s="36">
        <v>36.138495579608865</v>
      </c>
      <c r="R14" s="36">
        <v>62518.676489929385</v>
      </c>
      <c r="S14" s="9" t="s">
        <v>16</v>
      </c>
      <c r="T14" s="10">
        <v>250</v>
      </c>
      <c r="U14" s="10">
        <v>650000</v>
      </c>
      <c r="V14" s="10">
        <v>1452435</v>
      </c>
      <c r="W14" s="11">
        <f>0.977478295982233*100</f>
        <v>97.747829598223305</v>
      </c>
      <c r="X14" s="10">
        <v>98353541.268000141</v>
      </c>
      <c r="Y14" s="12">
        <v>100.00000000000013</v>
      </c>
      <c r="Z14" s="10">
        <v>36.280259116943313</v>
      </c>
      <c r="AA14" s="10">
        <v>67716.311757841235</v>
      </c>
      <c r="AB14" s="9" t="s">
        <v>16</v>
      </c>
      <c r="AC14" s="10">
        <v>500</v>
      </c>
      <c r="AD14" s="10">
        <v>1000000</v>
      </c>
      <c r="AE14" s="10">
        <v>1584327</v>
      </c>
      <c r="AF14" s="11">
        <v>98.813485007337761</v>
      </c>
      <c r="AG14" s="10">
        <v>120761299.43199968</v>
      </c>
      <c r="AH14" s="12">
        <v>99.999999999999972</v>
      </c>
      <c r="AI14" s="10">
        <v>36.536089164871335</v>
      </c>
      <c r="AJ14" s="10">
        <v>76222.458767665812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43490</v>
      </c>
      <c r="E15" s="41">
        <v>2.9310689943582484</v>
      </c>
      <c r="F15" s="40">
        <v>0</v>
      </c>
      <c r="G15" s="41">
        <v>0</v>
      </c>
      <c r="H15" s="40">
        <v>25.27400358786366</v>
      </c>
      <c r="I15" s="40">
        <v>0</v>
      </c>
      <c r="J15" s="38" t="s">
        <v>17</v>
      </c>
      <c r="K15" s="39">
        <v>0</v>
      </c>
      <c r="L15" s="40">
        <v>0</v>
      </c>
      <c r="M15" s="40">
        <v>29907</v>
      </c>
      <c r="N15" s="41">
        <v>2.0219454810968682</v>
      </c>
      <c r="O15" s="40">
        <v>0</v>
      </c>
      <c r="P15" s="41">
        <v>0</v>
      </c>
      <c r="Q15" s="40">
        <v>25.128991883486304</v>
      </c>
      <c r="R15" s="40">
        <v>0</v>
      </c>
      <c r="S15" s="13" t="s">
        <v>17</v>
      </c>
      <c r="T15" s="7">
        <v>0</v>
      </c>
      <c r="U15" s="7">
        <v>0</v>
      </c>
      <c r="V15" s="7">
        <v>33465</v>
      </c>
      <c r="W15" s="14">
        <f>0.022521704017767*100</f>
        <v>2.2521704017766999</v>
      </c>
      <c r="X15" s="7">
        <v>0</v>
      </c>
      <c r="Y15" s="7">
        <v>0</v>
      </c>
      <c r="Z15" s="7">
        <v>26.125479650723634</v>
      </c>
      <c r="AA15" s="7">
        <v>0</v>
      </c>
      <c r="AB15" s="13" t="s">
        <v>17</v>
      </c>
      <c r="AC15" s="7">
        <v>0</v>
      </c>
      <c r="AD15" s="7">
        <v>0</v>
      </c>
      <c r="AE15" s="7">
        <v>19024</v>
      </c>
      <c r="AF15" s="14">
        <v>1.1865149926622429</v>
      </c>
      <c r="AG15" s="7">
        <v>0</v>
      </c>
      <c r="AH15" s="7">
        <v>0</v>
      </c>
      <c r="AI15" s="7">
        <v>16.282450276697169</v>
      </c>
      <c r="AJ15" s="7">
        <v>0</v>
      </c>
    </row>
    <row r="16" spans="1:36" x14ac:dyDescent="0.3">
      <c r="A16" s="42" t="s">
        <v>14</v>
      </c>
      <c r="B16" s="43">
        <v>0</v>
      </c>
      <c r="C16" s="44">
        <v>800000</v>
      </c>
      <c r="D16" s="44">
        <v>1483759</v>
      </c>
      <c r="E16" s="45">
        <v>100</v>
      </c>
      <c r="F16" s="44">
        <v>78829592.47799997</v>
      </c>
      <c r="G16" s="46">
        <v>100</v>
      </c>
      <c r="H16" s="44">
        <v>36.94769985134765</v>
      </c>
      <c r="I16" s="44">
        <v>53128.299459683127</v>
      </c>
      <c r="J16" s="42" t="s">
        <v>14</v>
      </c>
      <c r="K16" s="43">
        <v>0</v>
      </c>
      <c r="L16" s="44">
        <v>780200</v>
      </c>
      <c r="M16" s="44">
        <v>1479120</v>
      </c>
      <c r="N16" s="45">
        <v>100</v>
      </c>
      <c r="O16" s="44">
        <v>90602878.712000147</v>
      </c>
      <c r="P16" s="46">
        <v>100</v>
      </c>
      <c r="Q16" s="44">
        <v>35.926764471040414</v>
      </c>
      <c r="R16" s="44">
        <v>61254.582935799772</v>
      </c>
      <c r="S16" s="9" t="s">
        <v>14</v>
      </c>
      <c r="T16" s="10">
        <v>0</v>
      </c>
      <c r="U16" s="10">
        <v>650000</v>
      </c>
      <c r="V16" s="10">
        <v>1485900</v>
      </c>
      <c r="W16" s="15">
        <v>100</v>
      </c>
      <c r="X16" s="10">
        <v>98353541.268000007</v>
      </c>
      <c r="Y16" s="15">
        <v>100</v>
      </c>
      <c r="Z16" s="10">
        <v>36.042300004885405</v>
      </c>
      <c r="AA16" s="10">
        <v>66191.225027256209</v>
      </c>
      <c r="AB16" s="9" t="s">
        <v>14</v>
      </c>
      <c r="AC16" s="10">
        <v>0</v>
      </c>
      <c r="AD16" s="10">
        <v>1000000</v>
      </c>
      <c r="AE16" s="10">
        <v>1603351</v>
      </c>
      <c r="AF16" s="15">
        <v>100</v>
      </c>
      <c r="AG16" s="10">
        <v>120761299.43199971</v>
      </c>
      <c r="AH16" s="15">
        <v>100</v>
      </c>
      <c r="AI16" s="10">
        <v>36.298037245190265</v>
      </c>
      <c r="AJ16" s="10">
        <v>75318.067866611687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8"/>
  <sheetViews>
    <sheetView zoomScaleNormal="100" workbookViewId="0">
      <selection activeCell="A18" sqref="A18:XFD18"/>
    </sheetView>
  </sheetViews>
  <sheetFormatPr baseColWidth="10" defaultColWidth="11.44140625" defaultRowHeight="14.4" x14ac:dyDescent="0.3"/>
  <sheetData>
    <row r="1" spans="1:36" x14ac:dyDescent="0.3">
      <c r="A1" s="239" t="s">
        <v>71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</row>
    <row r="2" spans="1:36" x14ac:dyDescent="0.3">
      <c r="A2" s="233" t="s">
        <v>25</v>
      </c>
      <c r="B2" s="233"/>
      <c r="C2" s="233"/>
      <c r="D2" s="233"/>
      <c r="E2" s="233"/>
      <c r="F2" s="233"/>
      <c r="G2" s="233"/>
      <c r="H2" s="233"/>
      <c r="I2" s="233"/>
      <c r="J2" s="233" t="s">
        <v>24</v>
      </c>
      <c r="K2" s="233"/>
      <c r="L2" s="233"/>
      <c r="M2" s="233"/>
      <c r="N2" s="233"/>
      <c r="O2" s="233"/>
      <c r="P2" s="233"/>
      <c r="Q2" s="233"/>
      <c r="R2" s="233"/>
      <c r="S2" s="233" t="s">
        <v>23</v>
      </c>
      <c r="T2" s="233"/>
      <c r="U2" s="233"/>
      <c r="V2" s="233"/>
      <c r="W2" s="233"/>
      <c r="X2" s="233"/>
      <c r="Y2" s="233"/>
      <c r="Z2" s="233"/>
      <c r="AA2" s="233"/>
      <c r="AB2" s="233" t="s">
        <v>22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400</v>
      </c>
      <c r="C4" s="24">
        <v>10000</v>
      </c>
      <c r="D4" s="24">
        <v>146882</v>
      </c>
      <c r="E4" s="25">
        <v>9.9680968238660999</v>
      </c>
      <c r="F4" s="24">
        <v>882247.4499999996</v>
      </c>
      <c r="G4" s="26">
        <v>1.429932682041769</v>
      </c>
      <c r="H4" s="24">
        <v>22.820991988683925</v>
      </c>
      <c r="I4" s="24">
        <v>6006.5048814694765</v>
      </c>
      <c r="J4" s="22">
        <v>1</v>
      </c>
      <c r="K4" s="23">
        <v>400</v>
      </c>
      <c r="L4" s="24">
        <v>11000</v>
      </c>
      <c r="M4" s="24">
        <v>116445</v>
      </c>
      <c r="N4" s="25">
        <v>9.992199828550687</v>
      </c>
      <c r="O4" s="24">
        <v>745581.01999999979</v>
      </c>
      <c r="P4" s="26">
        <v>1.3899473831158542</v>
      </c>
      <c r="Q4" s="24">
        <v>23.211318621163635</v>
      </c>
      <c r="R4" s="24">
        <v>6402.8598909356324</v>
      </c>
      <c r="S4" s="22">
        <v>1</v>
      </c>
      <c r="T4" s="23">
        <v>300</v>
      </c>
      <c r="U4" s="24">
        <v>11000</v>
      </c>
      <c r="V4" s="24">
        <v>129780</v>
      </c>
      <c r="W4" s="25">
        <v>9.988224700422526</v>
      </c>
      <c r="X4" s="24">
        <v>877568.39999999967</v>
      </c>
      <c r="Y4" s="26">
        <v>1.4957137187156218</v>
      </c>
      <c r="Z4" s="24">
        <v>21.242005503272459</v>
      </c>
      <c r="AA4" s="24">
        <v>6761.969486823853</v>
      </c>
      <c r="AB4" s="22">
        <v>1</v>
      </c>
      <c r="AC4" s="23">
        <v>200</v>
      </c>
      <c r="AD4" s="24">
        <v>11700</v>
      </c>
      <c r="AE4" s="24">
        <v>145314</v>
      </c>
      <c r="AF4" s="25">
        <v>9.982160239109124</v>
      </c>
      <c r="AG4" s="24">
        <v>950833.49999999965</v>
      </c>
      <c r="AH4" s="26">
        <v>1.2670776458076223</v>
      </c>
      <c r="AI4" s="24">
        <v>20.150831688751044</v>
      </c>
      <c r="AJ4" s="24">
        <v>6543.3027788100226</v>
      </c>
    </row>
    <row r="5" spans="1:36" x14ac:dyDescent="0.3">
      <c r="A5" s="27">
        <v>2</v>
      </c>
      <c r="B5" s="28">
        <v>10000</v>
      </c>
      <c r="C5" s="29">
        <v>16000</v>
      </c>
      <c r="D5" s="29">
        <v>147693</v>
      </c>
      <c r="E5" s="25">
        <v>10.023135062208139</v>
      </c>
      <c r="F5" s="29">
        <v>1970349.2</v>
      </c>
      <c r="G5" s="25">
        <v>3.1935107504304545</v>
      </c>
      <c r="H5" s="29">
        <v>32.382958923972332</v>
      </c>
      <c r="I5" s="29">
        <v>13340.84350646273</v>
      </c>
      <c r="J5" s="27">
        <v>2</v>
      </c>
      <c r="K5" s="28">
        <v>11000</v>
      </c>
      <c r="L5" s="29">
        <v>20000</v>
      </c>
      <c r="M5" s="29">
        <v>116824</v>
      </c>
      <c r="N5" s="25">
        <v>10.024721995539572</v>
      </c>
      <c r="O5" s="29">
        <v>1763316.1999999995</v>
      </c>
      <c r="P5" s="25">
        <v>3.2872574167671171</v>
      </c>
      <c r="Q5" s="29">
        <v>25.238987216020501</v>
      </c>
      <c r="R5" s="29">
        <v>15093.783811545569</v>
      </c>
      <c r="S5" s="27">
        <v>2</v>
      </c>
      <c r="T5" s="28">
        <v>11000</v>
      </c>
      <c r="U5" s="29">
        <v>19000</v>
      </c>
      <c r="V5" s="29">
        <v>130034</v>
      </c>
      <c r="W5" s="25">
        <v>10.00777323697598</v>
      </c>
      <c r="X5" s="29">
        <v>1979391.3499999992</v>
      </c>
      <c r="Y5" s="25">
        <v>3.3736433500819252</v>
      </c>
      <c r="Z5" s="29">
        <v>27.883303659742822</v>
      </c>
      <c r="AA5" s="29">
        <v>15222.106141470686</v>
      </c>
      <c r="AB5" s="27">
        <v>2</v>
      </c>
      <c r="AC5" s="28">
        <v>11700</v>
      </c>
      <c r="AD5" s="29">
        <v>20000</v>
      </c>
      <c r="AE5" s="29">
        <v>145855</v>
      </c>
      <c r="AF5" s="25">
        <v>10.019323545393158</v>
      </c>
      <c r="AG5" s="29">
        <v>2366018.4500000002</v>
      </c>
      <c r="AH5" s="25">
        <v>3.1529485315393293</v>
      </c>
      <c r="AI5" s="29">
        <v>30.412962724253504</v>
      </c>
      <c r="AJ5" s="29">
        <v>16221.716430701725</v>
      </c>
    </row>
    <row r="6" spans="1:36" x14ac:dyDescent="0.3">
      <c r="A6" s="27">
        <v>3</v>
      </c>
      <c r="B6" s="28">
        <v>16000</v>
      </c>
      <c r="C6" s="29">
        <v>21000</v>
      </c>
      <c r="D6" s="29">
        <v>146588</v>
      </c>
      <c r="E6" s="25">
        <v>9.9481446141588759</v>
      </c>
      <c r="F6" s="29">
        <v>2745751.549999998</v>
      </c>
      <c r="G6" s="25">
        <v>4.4502705880440265</v>
      </c>
      <c r="H6" s="29">
        <v>34.261848385503448</v>
      </c>
      <c r="I6" s="29">
        <v>18731.079965617908</v>
      </c>
      <c r="J6" s="27">
        <v>3</v>
      </c>
      <c r="K6" s="28">
        <v>20000</v>
      </c>
      <c r="L6" s="29">
        <v>25000</v>
      </c>
      <c r="M6" s="29">
        <v>116429</v>
      </c>
      <c r="N6" s="25">
        <v>9.99082686107886</v>
      </c>
      <c r="O6" s="29">
        <v>2595863.2999999993</v>
      </c>
      <c r="P6" s="25">
        <v>4.8393310773408444</v>
      </c>
      <c r="Q6" s="29">
        <v>29.681345395981019</v>
      </c>
      <c r="R6" s="29">
        <v>22295.676334933731</v>
      </c>
      <c r="S6" s="27">
        <v>3</v>
      </c>
      <c r="T6" s="28">
        <v>19000</v>
      </c>
      <c r="U6" s="29">
        <v>24529</v>
      </c>
      <c r="V6" s="29">
        <v>129806</v>
      </c>
      <c r="W6" s="25">
        <v>9.9902257317232728</v>
      </c>
      <c r="X6" s="29">
        <v>2723068.8369999994</v>
      </c>
      <c r="Y6" s="25">
        <v>4.6411555116477468</v>
      </c>
      <c r="Z6" s="29">
        <v>26.837665782493374</v>
      </c>
      <c r="AA6" s="29">
        <v>20977.988975856275</v>
      </c>
      <c r="AB6" s="27">
        <v>3</v>
      </c>
      <c r="AC6" s="28">
        <v>20000</v>
      </c>
      <c r="AD6" s="29">
        <v>28000</v>
      </c>
      <c r="AE6" s="29">
        <v>145593</v>
      </c>
      <c r="AF6" s="25">
        <v>10.001325788930281</v>
      </c>
      <c r="AG6" s="29">
        <v>3397053.5000000033</v>
      </c>
      <c r="AH6" s="25">
        <v>4.5269025033957568</v>
      </c>
      <c r="AI6" s="29">
        <v>34.518424563086398</v>
      </c>
      <c r="AJ6" s="29">
        <v>23332.533157500726</v>
      </c>
    </row>
    <row r="7" spans="1:36" x14ac:dyDescent="0.3">
      <c r="A7" s="27">
        <v>4</v>
      </c>
      <c r="B7" s="28">
        <v>21000</v>
      </c>
      <c r="C7" s="29">
        <v>27000</v>
      </c>
      <c r="D7" s="29">
        <v>148116</v>
      </c>
      <c r="E7" s="25">
        <v>10.051841812909352</v>
      </c>
      <c r="F7" s="29">
        <v>3647170.7740000021</v>
      </c>
      <c r="G7" s="25">
        <v>5.9112765774842186</v>
      </c>
      <c r="H7" s="29">
        <v>36.125077281941763</v>
      </c>
      <c r="I7" s="29">
        <v>24623.74607739881</v>
      </c>
      <c r="J7" s="27">
        <v>4</v>
      </c>
      <c r="K7" s="28">
        <v>25000</v>
      </c>
      <c r="L7" s="29">
        <v>30000</v>
      </c>
      <c r="M7" s="29">
        <v>116285</v>
      </c>
      <c r="N7" s="25">
        <v>9.9784701538324239</v>
      </c>
      <c r="O7" s="29">
        <v>3247389.2</v>
      </c>
      <c r="P7" s="25">
        <v>6.0539364595127285</v>
      </c>
      <c r="Q7" s="29">
        <v>32.851855187319849</v>
      </c>
      <c r="R7" s="29">
        <v>27926.122887732727</v>
      </c>
      <c r="S7" s="27">
        <v>4</v>
      </c>
      <c r="T7" s="28">
        <v>25000</v>
      </c>
      <c r="U7" s="29">
        <v>30000</v>
      </c>
      <c r="V7" s="29">
        <v>130439</v>
      </c>
      <c r="W7" s="25">
        <v>10.038943147622236</v>
      </c>
      <c r="X7" s="29">
        <v>3582610.5069999974</v>
      </c>
      <c r="Y7" s="25">
        <v>6.1061447565051656</v>
      </c>
      <c r="Z7" s="29">
        <v>32.18366814676326</v>
      </c>
      <c r="AA7" s="29">
        <v>27465.792493042707</v>
      </c>
      <c r="AB7" s="27">
        <v>4</v>
      </c>
      <c r="AC7" s="28">
        <v>28000</v>
      </c>
      <c r="AD7" s="29">
        <v>35000</v>
      </c>
      <c r="AE7" s="29">
        <v>145763</v>
      </c>
      <c r="AF7" s="25">
        <v>10.013003722513064</v>
      </c>
      <c r="AG7" s="29">
        <v>4620553.2600000007</v>
      </c>
      <c r="AH7" s="25">
        <v>6.1573343251048032</v>
      </c>
      <c r="AI7" s="29">
        <v>35.97058801506541</v>
      </c>
      <c r="AJ7" s="29">
        <v>31699.081797163897</v>
      </c>
    </row>
    <row r="8" spans="1:36" x14ac:dyDescent="0.3">
      <c r="A8" s="27">
        <v>5</v>
      </c>
      <c r="B8" s="28">
        <v>27000</v>
      </c>
      <c r="C8" s="29">
        <v>32000</v>
      </c>
      <c r="D8" s="29">
        <v>147393</v>
      </c>
      <c r="E8" s="25">
        <v>10.002775664547706</v>
      </c>
      <c r="F8" s="29">
        <v>4396557.3999999994</v>
      </c>
      <c r="G8" s="25">
        <v>7.1258705420260355</v>
      </c>
      <c r="H8" s="29">
        <v>40.940237737042096</v>
      </c>
      <c r="I8" s="29">
        <v>29828.80733820466</v>
      </c>
      <c r="J8" s="27">
        <v>5</v>
      </c>
      <c r="K8" s="28">
        <v>30000</v>
      </c>
      <c r="L8" s="29">
        <v>35000</v>
      </c>
      <c r="M8" s="29">
        <v>116266</v>
      </c>
      <c r="N8" s="25">
        <v>9.9768397549596308</v>
      </c>
      <c r="O8" s="29">
        <v>3821391.100000002</v>
      </c>
      <c r="P8" s="25">
        <v>7.1240179361154068</v>
      </c>
      <c r="Q8" s="29">
        <v>33.639135761938839</v>
      </c>
      <c r="R8" s="29">
        <v>32867.65778473502</v>
      </c>
      <c r="S8" s="27">
        <v>5</v>
      </c>
      <c r="T8" s="28">
        <v>30000</v>
      </c>
      <c r="U8" s="29">
        <v>35000</v>
      </c>
      <c r="V8" s="29">
        <v>129383</v>
      </c>
      <c r="W8" s="25">
        <v>9.9576704917149605</v>
      </c>
      <c r="X8" s="29">
        <v>4287643.8680000007</v>
      </c>
      <c r="Y8" s="25">
        <v>7.3077924801468646</v>
      </c>
      <c r="Z8" s="29">
        <v>33.067078245866817</v>
      </c>
      <c r="AA8" s="29">
        <v>33139.159456806541</v>
      </c>
      <c r="AB8" s="27">
        <v>5</v>
      </c>
      <c r="AC8" s="28">
        <v>35000</v>
      </c>
      <c r="AD8" s="29">
        <v>41000</v>
      </c>
      <c r="AE8" s="29">
        <v>145157</v>
      </c>
      <c r="AF8" s="25">
        <v>9.9713753239767904</v>
      </c>
      <c r="AG8" s="29">
        <v>5601933.8999999985</v>
      </c>
      <c r="AH8" s="25">
        <v>7.4651189908453066</v>
      </c>
      <c r="AI8" s="29">
        <v>37.771313100129632</v>
      </c>
      <c r="AJ8" s="29">
        <v>38592.24081511741</v>
      </c>
    </row>
    <row r="9" spans="1:36" x14ac:dyDescent="0.3">
      <c r="A9" s="27">
        <v>6</v>
      </c>
      <c r="B9" s="28">
        <v>32000</v>
      </c>
      <c r="C9" s="29">
        <v>40000</v>
      </c>
      <c r="D9" s="29">
        <v>147232</v>
      </c>
      <c r="E9" s="25">
        <v>9.9918494544699392</v>
      </c>
      <c r="F9" s="29">
        <v>5284872.4229999986</v>
      </c>
      <c r="G9" s="25">
        <v>8.5656374502062569</v>
      </c>
      <c r="H9" s="29">
        <v>38.996414727153173</v>
      </c>
      <c r="I9" s="29">
        <v>35894.862686100838</v>
      </c>
      <c r="J9" s="27">
        <v>6</v>
      </c>
      <c r="K9" s="28">
        <v>35000</v>
      </c>
      <c r="L9" s="29">
        <v>40000</v>
      </c>
      <c r="M9" s="29">
        <v>117060</v>
      </c>
      <c r="N9" s="25">
        <v>10.044973265749009</v>
      </c>
      <c r="O9" s="29">
        <v>4575567.4000000022</v>
      </c>
      <c r="P9" s="25">
        <v>8.5299890465293995</v>
      </c>
      <c r="Q9" s="29">
        <v>31.151824335660233</v>
      </c>
      <c r="R9" s="29">
        <v>39087.368870664635</v>
      </c>
      <c r="S9" s="27">
        <v>6</v>
      </c>
      <c r="T9" s="28">
        <v>35000</v>
      </c>
      <c r="U9" s="29">
        <v>40000</v>
      </c>
      <c r="V9" s="29">
        <v>129534</v>
      </c>
      <c r="W9" s="25">
        <v>9.9692918658077616</v>
      </c>
      <c r="X9" s="29">
        <v>5035571.368999999</v>
      </c>
      <c r="Y9" s="25">
        <v>8.5825482984402193</v>
      </c>
      <c r="Z9" s="29">
        <v>33.956471852525439</v>
      </c>
      <c r="AA9" s="29">
        <v>38874.514559883886</v>
      </c>
      <c r="AB9" s="27">
        <v>6</v>
      </c>
      <c r="AC9" s="28">
        <v>41000</v>
      </c>
      <c r="AD9" s="29">
        <v>50000</v>
      </c>
      <c r="AE9" s="29">
        <v>146137</v>
      </c>
      <c r="AF9" s="25">
        <v>10.038695176395187</v>
      </c>
      <c r="AG9" s="29">
        <v>6670214.0799999954</v>
      </c>
      <c r="AH9" s="25">
        <v>8.8887057024381786</v>
      </c>
      <c r="AI9" s="29">
        <v>36.650484651849119</v>
      </c>
      <c r="AJ9" s="29">
        <v>45643.567884929864</v>
      </c>
    </row>
    <row r="10" spans="1:36" x14ac:dyDescent="0.3">
      <c r="A10" s="27">
        <v>7</v>
      </c>
      <c r="B10" s="28">
        <v>40000</v>
      </c>
      <c r="C10" s="29">
        <v>47000</v>
      </c>
      <c r="D10" s="29">
        <v>147292</v>
      </c>
      <c r="E10" s="25">
        <v>9.995921334002027</v>
      </c>
      <c r="F10" s="29">
        <v>6231740.3499999987</v>
      </c>
      <c r="G10" s="25">
        <v>10.100305977040131</v>
      </c>
      <c r="H10" s="29">
        <v>38.393043295848138</v>
      </c>
      <c r="I10" s="29">
        <v>42308.749626592071</v>
      </c>
      <c r="J10" s="27">
        <v>7</v>
      </c>
      <c r="K10" s="28">
        <v>40000</v>
      </c>
      <c r="L10" s="29">
        <v>50000</v>
      </c>
      <c r="M10" s="29">
        <v>116621</v>
      </c>
      <c r="N10" s="25">
        <v>10.007302470740775</v>
      </c>
      <c r="O10" s="29">
        <v>5369536</v>
      </c>
      <c r="P10" s="25">
        <v>10.010142843693062</v>
      </c>
      <c r="Q10" s="29">
        <v>34.978963088492314</v>
      </c>
      <c r="R10" s="29">
        <v>46042.616681386717</v>
      </c>
      <c r="S10" s="27">
        <v>7</v>
      </c>
      <c r="T10" s="28">
        <v>40000</v>
      </c>
      <c r="U10" s="29">
        <v>50000</v>
      </c>
      <c r="V10" s="29">
        <v>130801</v>
      </c>
      <c r="W10" s="25">
        <v>10.066803660348025</v>
      </c>
      <c r="X10" s="29">
        <v>6055055.0999999996</v>
      </c>
      <c r="Y10" s="25">
        <v>10.320140265589547</v>
      </c>
      <c r="Z10" s="29">
        <v>37.205163697540598</v>
      </c>
      <c r="AA10" s="29">
        <v>46292.11626822425</v>
      </c>
      <c r="AB10" s="27">
        <v>7</v>
      </c>
      <c r="AC10" s="28">
        <v>50000</v>
      </c>
      <c r="AD10" s="29">
        <v>60000</v>
      </c>
      <c r="AE10" s="29">
        <v>145267</v>
      </c>
      <c r="AF10" s="25">
        <v>9.9789316339421195</v>
      </c>
      <c r="AG10" s="29">
        <v>7672600.3999999985</v>
      </c>
      <c r="AH10" s="25">
        <v>10.224482469385672</v>
      </c>
      <c r="AI10" s="29">
        <v>39.7262663487246</v>
      </c>
      <c r="AJ10" s="29">
        <v>52817.228964596216</v>
      </c>
    </row>
    <row r="11" spans="1:36" x14ac:dyDescent="0.3">
      <c r="A11" s="27">
        <v>8</v>
      </c>
      <c r="B11" s="28">
        <v>47100</v>
      </c>
      <c r="C11" s="29">
        <v>60000</v>
      </c>
      <c r="D11" s="29">
        <v>147981</v>
      </c>
      <c r="E11" s="25">
        <v>10.042680083962155</v>
      </c>
      <c r="F11" s="29">
        <v>7665736.0560000027</v>
      </c>
      <c r="G11" s="25">
        <v>12.424503486386252</v>
      </c>
      <c r="H11" s="29">
        <v>41.795807461048241</v>
      </c>
      <c r="I11" s="29">
        <v>51802.164169724514</v>
      </c>
      <c r="J11" s="27">
        <v>8</v>
      </c>
      <c r="K11" s="28">
        <v>50000</v>
      </c>
      <c r="L11" s="29">
        <v>63000</v>
      </c>
      <c r="M11" s="29">
        <v>116306</v>
      </c>
      <c r="N11" s="25">
        <v>9.9802721736391966</v>
      </c>
      <c r="O11" s="29">
        <v>6486698.6999999993</v>
      </c>
      <c r="P11" s="25">
        <v>12.092810360336177</v>
      </c>
      <c r="Q11" s="29">
        <v>34.582338624441249</v>
      </c>
      <c r="R11" s="29">
        <v>55772.691864564156</v>
      </c>
      <c r="S11" s="27">
        <v>8</v>
      </c>
      <c r="T11" s="28">
        <v>50000</v>
      </c>
      <c r="U11" s="29">
        <v>62000</v>
      </c>
      <c r="V11" s="29">
        <v>129707</v>
      </c>
      <c r="W11" s="25">
        <v>9.9826064202319653</v>
      </c>
      <c r="X11" s="29">
        <v>7283244.6540000029</v>
      </c>
      <c r="Y11" s="25">
        <v>12.413447140701535</v>
      </c>
      <c r="Z11" s="29">
        <v>38.1010641021265</v>
      </c>
      <c r="AA11" s="29">
        <v>56151.51575473955</v>
      </c>
      <c r="AB11" s="27">
        <v>8</v>
      </c>
      <c r="AC11" s="28">
        <v>60000</v>
      </c>
      <c r="AD11" s="29">
        <v>70000</v>
      </c>
      <c r="AE11" s="29">
        <v>145391</v>
      </c>
      <c r="AF11" s="25">
        <v>9.9874496560848556</v>
      </c>
      <c r="AG11" s="29">
        <v>9394131.0000000019</v>
      </c>
      <c r="AH11" s="25">
        <v>12.518588577167728</v>
      </c>
      <c r="AI11" s="29">
        <v>40.164281549679579</v>
      </c>
      <c r="AJ11" s="29">
        <v>64612.878376240631</v>
      </c>
    </row>
    <row r="12" spans="1:36" x14ac:dyDescent="0.3">
      <c r="A12" s="27">
        <v>9</v>
      </c>
      <c r="B12" s="28">
        <v>60000</v>
      </c>
      <c r="C12" s="29">
        <v>80000</v>
      </c>
      <c r="D12" s="29">
        <v>147025</v>
      </c>
      <c r="E12" s="25">
        <v>9.9778014700842412</v>
      </c>
      <c r="F12" s="29">
        <v>9689148.0099999961</v>
      </c>
      <c r="G12" s="25">
        <v>15.704017507377287</v>
      </c>
      <c r="H12" s="29">
        <v>37.981494442718308</v>
      </c>
      <c r="I12" s="29">
        <v>65901.363781669759</v>
      </c>
      <c r="J12" s="27">
        <v>9</v>
      </c>
      <c r="K12" s="28">
        <v>63000</v>
      </c>
      <c r="L12" s="29">
        <v>90000</v>
      </c>
      <c r="M12" s="29">
        <v>116761</v>
      </c>
      <c r="N12" s="25">
        <v>10.019315936119256</v>
      </c>
      <c r="O12" s="29">
        <v>8644143.9000000004</v>
      </c>
      <c r="P12" s="25">
        <v>16.114821690447375</v>
      </c>
      <c r="Q12" s="29">
        <v>38.706798782885379</v>
      </c>
      <c r="R12" s="29">
        <v>74032.8011921789</v>
      </c>
      <c r="S12" s="27">
        <v>9</v>
      </c>
      <c r="T12" s="28">
        <v>62000</v>
      </c>
      <c r="U12" s="29">
        <v>80000</v>
      </c>
      <c r="V12" s="29">
        <v>129868</v>
      </c>
      <c r="W12" s="25">
        <v>9.9949974217481312</v>
      </c>
      <c r="X12" s="29">
        <v>9346983.1990000084</v>
      </c>
      <c r="Y12" s="25">
        <v>15.930850517576459</v>
      </c>
      <c r="Z12" s="29">
        <v>38.41961630146168</v>
      </c>
      <c r="AA12" s="29">
        <v>71972.950988696277</v>
      </c>
      <c r="AB12" s="27">
        <v>9</v>
      </c>
      <c r="AC12" s="28">
        <v>70000</v>
      </c>
      <c r="AD12" s="29">
        <v>100000</v>
      </c>
      <c r="AE12" s="29">
        <v>146043</v>
      </c>
      <c r="AF12" s="25">
        <v>10.032237966061178</v>
      </c>
      <c r="AG12" s="29">
        <v>12325429.800000004</v>
      </c>
      <c r="AH12" s="25">
        <v>16.424827874229425</v>
      </c>
      <c r="AI12" s="29">
        <v>39.172920529704626</v>
      </c>
      <c r="AJ12" s="29">
        <v>84395.895729340016</v>
      </c>
    </row>
    <row r="13" spans="1:36" x14ac:dyDescent="0.3">
      <c r="A13" s="30">
        <v>10</v>
      </c>
      <c r="B13" s="31">
        <v>80000</v>
      </c>
      <c r="C13" s="32">
        <v>900000</v>
      </c>
      <c r="D13" s="32">
        <v>147319</v>
      </c>
      <c r="E13" s="25">
        <v>9.9977536797914652</v>
      </c>
      <c r="F13" s="32">
        <v>19184957.149999999</v>
      </c>
      <c r="G13" s="33">
        <v>31.094674438963722</v>
      </c>
      <c r="H13" s="32">
        <v>39.659686208847837</v>
      </c>
      <c r="I13" s="32">
        <v>130227.31046233005</v>
      </c>
      <c r="J13" s="30">
        <v>10</v>
      </c>
      <c r="K13" s="31">
        <v>90000</v>
      </c>
      <c r="L13" s="32">
        <v>390000</v>
      </c>
      <c r="M13" s="32">
        <v>116362</v>
      </c>
      <c r="N13" s="25">
        <v>9.9850775597905876</v>
      </c>
      <c r="O13" s="32">
        <v>16391465.999999989</v>
      </c>
      <c r="P13" s="33">
        <v>30.55774578614205</v>
      </c>
      <c r="Q13" s="32">
        <v>36.897735727736169</v>
      </c>
      <c r="R13" s="32">
        <v>140866.14186761991</v>
      </c>
      <c r="S13" s="30">
        <v>10</v>
      </c>
      <c r="T13" s="31">
        <v>80000</v>
      </c>
      <c r="U13" s="32">
        <v>500000</v>
      </c>
      <c r="V13" s="32">
        <v>129978</v>
      </c>
      <c r="W13" s="25">
        <v>10.003463323405139</v>
      </c>
      <c r="X13" s="32">
        <v>17501079.799999986</v>
      </c>
      <c r="Y13" s="33">
        <v>29.828563960594796</v>
      </c>
      <c r="Z13" s="32">
        <v>39.898063032128391</v>
      </c>
      <c r="AA13" s="32">
        <v>134646.47709612385</v>
      </c>
      <c r="AB13" s="30">
        <v>10</v>
      </c>
      <c r="AC13" s="31">
        <v>100000</v>
      </c>
      <c r="AD13" s="32">
        <v>700000</v>
      </c>
      <c r="AE13" s="32">
        <v>145217</v>
      </c>
      <c r="AF13" s="25">
        <v>9.9754969475942428</v>
      </c>
      <c r="AG13" s="32">
        <v>22042686.999999996</v>
      </c>
      <c r="AH13" s="33">
        <v>29.374013380086296</v>
      </c>
      <c r="AI13" s="32">
        <v>41.168174135329956</v>
      </c>
      <c r="AJ13" s="32">
        <v>151791.36740188819</v>
      </c>
    </row>
    <row r="14" spans="1:36" ht="36.6" x14ac:dyDescent="0.3">
      <c r="A14" s="34" t="s">
        <v>16</v>
      </c>
      <c r="B14" s="35">
        <v>400</v>
      </c>
      <c r="C14" s="36">
        <v>900000</v>
      </c>
      <c r="D14" s="36">
        <v>1473521</v>
      </c>
      <c r="E14" s="37">
        <v>97.972167923298898</v>
      </c>
      <c r="F14" s="36">
        <v>61698530.362999901</v>
      </c>
      <c r="G14" s="37">
        <v>99.999999999999943</v>
      </c>
      <c r="H14" s="36">
        <v>36.224071597828356</v>
      </c>
      <c r="I14" s="36">
        <v>41871.497157488695</v>
      </c>
      <c r="J14" s="34" t="s">
        <v>16</v>
      </c>
      <c r="K14" s="35">
        <v>400</v>
      </c>
      <c r="L14" s="36">
        <v>390000</v>
      </c>
      <c r="M14" s="36">
        <v>1165359</v>
      </c>
      <c r="N14" s="37">
        <v>94.817944605951425</v>
      </c>
      <c r="O14" s="36">
        <v>53640952.819999985</v>
      </c>
      <c r="P14" s="37">
        <v>99.999999999999943</v>
      </c>
      <c r="Q14" s="36">
        <v>32.55994694175569</v>
      </c>
      <c r="R14" s="36">
        <v>46029.552112267535</v>
      </c>
      <c r="S14" s="34" t="s">
        <v>16</v>
      </c>
      <c r="T14" s="35">
        <v>300</v>
      </c>
      <c r="U14" s="36">
        <v>500000</v>
      </c>
      <c r="V14" s="36">
        <v>1299330</v>
      </c>
      <c r="W14" s="37">
        <v>96.39089600735916</v>
      </c>
      <c r="X14" s="36">
        <v>58672217.084000058</v>
      </c>
      <c r="Y14" s="37">
        <v>100.00000000000009</v>
      </c>
      <c r="Z14" s="36">
        <v>33.104197697936719</v>
      </c>
      <c r="AA14" s="36">
        <v>45155.747257432726</v>
      </c>
      <c r="AB14" s="34" t="s">
        <v>16</v>
      </c>
      <c r="AC14" s="35">
        <v>200</v>
      </c>
      <c r="AD14" s="36">
        <v>700000</v>
      </c>
      <c r="AE14" s="36">
        <v>1455737</v>
      </c>
      <c r="AF14" s="37">
        <v>97.597239429972063</v>
      </c>
      <c r="AG14" s="36">
        <v>75041454.889999911</v>
      </c>
      <c r="AH14" s="37">
        <v>99.999999999999957</v>
      </c>
      <c r="AI14" s="36">
        <v>35.599477034865458</v>
      </c>
      <c r="AJ14" s="36">
        <v>51548.772127108059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30499</v>
      </c>
      <c r="E15" s="41">
        <v>2.0278320767011078</v>
      </c>
      <c r="F15" s="40">
        <v>0</v>
      </c>
      <c r="G15" s="41">
        <v>0</v>
      </c>
      <c r="H15" s="40">
        <v>33.696190074511463</v>
      </c>
      <c r="I15" s="40">
        <v>0</v>
      </c>
      <c r="J15" s="38" t="s">
        <v>17</v>
      </c>
      <c r="K15" s="39">
        <v>0</v>
      </c>
      <c r="L15" s="40">
        <v>0</v>
      </c>
      <c r="M15" s="40">
        <v>63690</v>
      </c>
      <c r="N15" s="41">
        <v>5.182055394048569</v>
      </c>
      <c r="O15" s="40">
        <v>0</v>
      </c>
      <c r="P15" s="41">
        <v>0</v>
      </c>
      <c r="Q15" s="40">
        <v>19.550849370731981</v>
      </c>
      <c r="R15" s="40">
        <v>0</v>
      </c>
      <c r="S15" s="38" t="s">
        <v>17</v>
      </c>
      <c r="T15" s="39">
        <v>0</v>
      </c>
      <c r="U15" s="40">
        <v>0</v>
      </c>
      <c r="V15" s="40">
        <v>48650</v>
      </c>
      <c r="W15" s="41">
        <v>3.6091039926408408</v>
      </c>
      <c r="X15" s="40">
        <v>0</v>
      </c>
      <c r="Y15" s="41">
        <v>0</v>
      </c>
      <c r="Z15" s="40">
        <v>21.286028229003833</v>
      </c>
      <c r="AA15" s="40">
        <v>0</v>
      </c>
      <c r="AB15" s="38" t="s">
        <v>17</v>
      </c>
      <c r="AC15" s="39">
        <v>0</v>
      </c>
      <c r="AD15" s="40">
        <v>0</v>
      </c>
      <c r="AE15" s="40">
        <v>35839</v>
      </c>
      <c r="AF15" s="41">
        <v>2.4027605700279437</v>
      </c>
      <c r="AG15" s="40">
        <v>0</v>
      </c>
      <c r="AH15" s="41">
        <v>0</v>
      </c>
      <c r="AI15" s="40">
        <v>25.401672550494826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900000</v>
      </c>
      <c r="D16" s="44">
        <v>1504020</v>
      </c>
      <c r="E16" s="45">
        <v>100</v>
      </c>
      <c r="F16" s="44">
        <v>61698530.362999938</v>
      </c>
      <c r="G16" s="46">
        <v>100</v>
      </c>
      <c r="H16" s="44">
        <v>36.168768923243846</v>
      </c>
      <c r="I16" s="44">
        <v>41022.413507134173</v>
      </c>
      <c r="J16" s="42" t="s">
        <v>14</v>
      </c>
      <c r="K16" s="43">
        <v>0</v>
      </c>
      <c r="L16" s="44">
        <v>390000</v>
      </c>
      <c r="M16" s="44">
        <v>1229049</v>
      </c>
      <c r="N16" s="45">
        <v>100</v>
      </c>
      <c r="O16" s="44">
        <v>53640952.820000015</v>
      </c>
      <c r="P16" s="46">
        <v>100</v>
      </c>
      <c r="Q16" s="44">
        <v>32.079448241743002</v>
      </c>
      <c r="R16" s="44">
        <v>43644.275224177407</v>
      </c>
      <c r="S16" s="42" t="s">
        <v>14</v>
      </c>
      <c r="T16" s="43">
        <v>0</v>
      </c>
      <c r="U16" s="44">
        <v>500000</v>
      </c>
      <c r="V16" s="44">
        <v>1347980</v>
      </c>
      <c r="W16" s="45">
        <v>100</v>
      </c>
      <c r="X16" s="44">
        <v>58672217.083999999</v>
      </c>
      <c r="Y16" s="46">
        <v>100</v>
      </c>
      <c r="Z16" s="44">
        <v>32.660140708827598</v>
      </c>
      <c r="AA16" s="44">
        <v>43526.029380257867</v>
      </c>
      <c r="AB16" s="42" t="s">
        <v>14</v>
      </c>
      <c r="AC16" s="43">
        <v>0</v>
      </c>
      <c r="AD16" s="44">
        <v>700000</v>
      </c>
      <c r="AE16" s="44">
        <v>1491576</v>
      </c>
      <c r="AF16" s="45">
        <v>100</v>
      </c>
      <c r="AG16" s="44">
        <v>75041454.889999941</v>
      </c>
      <c r="AH16" s="46">
        <v>100</v>
      </c>
      <c r="AI16" s="44">
        <v>35.346832973692372</v>
      </c>
      <c r="AJ16" s="44">
        <v>50310.17855610438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2:I2"/>
    <mergeCell ref="J2:R2"/>
    <mergeCell ref="AB2:AJ2"/>
    <mergeCell ref="S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8"/>
  <sheetViews>
    <sheetView workbookViewId="0">
      <selection activeCell="A18" sqref="A18:XFD18"/>
    </sheetView>
  </sheetViews>
  <sheetFormatPr baseColWidth="10" defaultColWidth="11.44140625" defaultRowHeight="14.4" x14ac:dyDescent="0.3"/>
  <sheetData>
    <row r="1" spans="1:36" x14ac:dyDescent="0.3">
      <c r="A1" s="237" t="s">
        <v>77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29</v>
      </c>
      <c r="B2" s="233"/>
      <c r="C2" s="233"/>
      <c r="D2" s="233"/>
      <c r="E2" s="233"/>
      <c r="F2" s="233"/>
      <c r="G2" s="233"/>
      <c r="H2" s="233"/>
      <c r="I2" s="233"/>
      <c r="J2" s="233" t="s">
        <v>28</v>
      </c>
      <c r="K2" s="233"/>
      <c r="L2" s="233"/>
      <c r="M2" s="233"/>
      <c r="N2" s="233"/>
      <c r="O2" s="233"/>
      <c r="P2" s="233"/>
      <c r="Q2" s="233"/>
      <c r="R2" s="233"/>
      <c r="S2" s="233" t="s">
        <v>27</v>
      </c>
      <c r="T2" s="233"/>
      <c r="U2" s="233"/>
      <c r="V2" s="233"/>
      <c r="W2" s="233"/>
      <c r="X2" s="233"/>
      <c r="Y2" s="233"/>
      <c r="Z2" s="233"/>
      <c r="AA2" s="233"/>
      <c r="AB2" s="233" t="s">
        <v>26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92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92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300</v>
      </c>
      <c r="C4" s="24">
        <v>8000</v>
      </c>
      <c r="D4" s="24">
        <v>151454</v>
      </c>
      <c r="E4" s="54">
        <v>10.015118484459681</v>
      </c>
      <c r="F4" s="24">
        <v>630507.69999999995</v>
      </c>
      <c r="G4" s="55">
        <v>1.4000000000000001</v>
      </c>
      <c r="H4" s="24">
        <v>24.16507</v>
      </c>
      <c r="I4" s="24">
        <v>4163</v>
      </c>
      <c r="J4" s="22">
        <v>1</v>
      </c>
      <c r="K4" s="23">
        <v>500</v>
      </c>
      <c r="L4" s="24">
        <v>7200</v>
      </c>
      <c r="M4" s="24">
        <v>152060</v>
      </c>
      <c r="N4" s="25">
        <v>10</v>
      </c>
      <c r="O4" s="24">
        <v>639972.37</v>
      </c>
      <c r="P4" s="26">
        <v>1.3</v>
      </c>
      <c r="Q4" s="24">
        <v>18.257691999999999</v>
      </c>
      <c r="R4" s="24">
        <v>4209</v>
      </c>
      <c r="S4" s="22">
        <v>1</v>
      </c>
      <c r="T4" s="23">
        <v>200</v>
      </c>
      <c r="U4" s="24">
        <v>8000</v>
      </c>
      <c r="V4" s="24">
        <v>152377</v>
      </c>
      <c r="W4" s="25">
        <v>10.010024674099553</v>
      </c>
      <c r="X4" s="24">
        <v>664942.30299999972</v>
      </c>
      <c r="Y4" s="26">
        <v>1.1731320422335485</v>
      </c>
      <c r="Z4" s="24">
        <v>18.904091061265486</v>
      </c>
      <c r="AA4" s="24">
        <v>4363.7970494234678</v>
      </c>
      <c r="AB4" s="22">
        <v>1</v>
      </c>
      <c r="AC4" s="23">
        <v>100</v>
      </c>
      <c r="AD4" s="24">
        <v>9000</v>
      </c>
      <c r="AE4" s="24">
        <v>155795</v>
      </c>
      <c r="AF4" s="25">
        <v>9.9972792153873211</v>
      </c>
      <c r="AG4" s="24">
        <v>728500.28000000014</v>
      </c>
      <c r="AH4" s="26">
        <v>1.2034323016478488</v>
      </c>
      <c r="AI4" s="24">
        <v>15.68910723030662</v>
      </c>
      <c r="AJ4" s="24">
        <v>4676.0183574569155</v>
      </c>
    </row>
    <row r="5" spans="1:36" x14ac:dyDescent="0.3">
      <c r="A5" s="27">
        <v>2</v>
      </c>
      <c r="B5" s="28">
        <v>8000</v>
      </c>
      <c r="C5" s="29">
        <v>13000</v>
      </c>
      <c r="D5" s="29">
        <v>151709</v>
      </c>
      <c r="E5" s="54">
        <v>10.015118484459681</v>
      </c>
      <c r="F5" s="29">
        <v>1591556.91</v>
      </c>
      <c r="G5" s="54">
        <v>3.5000000000000004</v>
      </c>
      <c r="H5" s="29">
        <v>30.419066000000001</v>
      </c>
      <c r="I5" s="29">
        <v>10491</v>
      </c>
      <c r="J5" s="27">
        <v>2</v>
      </c>
      <c r="K5" s="28">
        <v>7500</v>
      </c>
      <c r="L5" s="29">
        <v>12000</v>
      </c>
      <c r="M5" s="29">
        <v>152132</v>
      </c>
      <c r="N5" s="25">
        <v>10</v>
      </c>
      <c r="O5" s="29">
        <v>1502004.84</v>
      </c>
      <c r="P5" s="25">
        <v>3</v>
      </c>
      <c r="Q5" s="29">
        <v>28.119630000000001</v>
      </c>
      <c r="R5" s="29">
        <v>9873</v>
      </c>
      <c r="S5" s="27">
        <v>2</v>
      </c>
      <c r="T5" s="28">
        <v>8000</v>
      </c>
      <c r="U5" s="29">
        <v>14000</v>
      </c>
      <c r="V5" s="29">
        <v>152484</v>
      </c>
      <c r="W5" s="25">
        <v>10.017053770617588</v>
      </c>
      <c r="X5" s="29">
        <v>1692877.8350000007</v>
      </c>
      <c r="Y5" s="25">
        <v>2.9866790289404399</v>
      </c>
      <c r="Z5" s="29">
        <v>30.419756481564239</v>
      </c>
      <c r="AA5" s="29">
        <v>11102.00306261641</v>
      </c>
      <c r="AB5" s="27">
        <v>2</v>
      </c>
      <c r="AC5" s="28">
        <v>9000</v>
      </c>
      <c r="AD5" s="29">
        <v>15000</v>
      </c>
      <c r="AE5" s="29">
        <v>155587</v>
      </c>
      <c r="AF5" s="25">
        <v>9.9839319701175704</v>
      </c>
      <c r="AG5" s="29">
        <v>1853079.5129999991</v>
      </c>
      <c r="AH5" s="25">
        <v>3.0611597616215924</v>
      </c>
      <c r="AI5" s="29">
        <v>32.495748482539355</v>
      </c>
      <c r="AJ5" s="29">
        <v>11910.246440898012</v>
      </c>
    </row>
    <row r="6" spans="1:36" x14ac:dyDescent="0.3">
      <c r="A6" s="27">
        <v>3</v>
      </c>
      <c r="B6" s="28">
        <v>13000</v>
      </c>
      <c r="C6" s="29">
        <v>17000</v>
      </c>
      <c r="D6" s="29">
        <v>151483</v>
      </c>
      <c r="E6" s="54">
        <v>10.015118484459681</v>
      </c>
      <c r="F6" s="29">
        <v>2266195.548</v>
      </c>
      <c r="G6" s="54">
        <v>5</v>
      </c>
      <c r="H6" s="29">
        <v>36.685445000000001</v>
      </c>
      <c r="I6" s="29">
        <v>14960</v>
      </c>
      <c r="J6" s="27">
        <v>3</v>
      </c>
      <c r="K6" s="28">
        <v>12000</v>
      </c>
      <c r="L6" s="29">
        <v>16000</v>
      </c>
      <c r="M6" s="29">
        <v>151123</v>
      </c>
      <c r="N6" s="25">
        <v>10</v>
      </c>
      <c r="O6" s="29">
        <v>2163869.7999999998</v>
      </c>
      <c r="P6" s="25">
        <v>4.3</v>
      </c>
      <c r="Q6" s="29">
        <v>32.640087999999999</v>
      </c>
      <c r="R6" s="29">
        <v>14319</v>
      </c>
      <c r="S6" s="27">
        <v>3</v>
      </c>
      <c r="T6" s="28">
        <v>14000</v>
      </c>
      <c r="U6" s="29">
        <v>19000</v>
      </c>
      <c r="V6" s="29">
        <v>152287</v>
      </c>
      <c r="W6" s="25">
        <v>10.004112349925505</v>
      </c>
      <c r="X6" s="29">
        <v>2491140.5530000003</v>
      </c>
      <c r="Y6" s="25">
        <v>4.3950231339570873</v>
      </c>
      <c r="Z6" s="29">
        <v>34.080697946929405</v>
      </c>
      <c r="AA6" s="29">
        <v>16358.195729116738</v>
      </c>
      <c r="AB6" s="27">
        <v>3</v>
      </c>
      <c r="AC6" s="28">
        <v>15000</v>
      </c>
      <c r="AD6" s="29">
        <v>20000</v>
      </c>
      <c r="AE6" s="29">
        <v>156439</v>
      </c>
      <c r="AF6" s="25">
        <v>10.038604340164813</v>
      </c>
      <c r="AG6" s="29">
        <v>2721240.4999999995</v>
      </c>
      <c r="AH6" s="25">
        <v>4.4953019348905974</v>
      </c>
      <c r="AI6" s="29">
        <v>34.454668221876616</v>
      </c>
      <c r="AJ6" s="29">
        <v>17394.898330978845</v>
      </c>
    </row>
    <row r="7" spans="1:36" x14ac:dyDescent="0.3">
      <c r="A7" s="27">
        <v>4</v>
      </c>
      <c r="B7" s="28">
        <v>17000</v>
      </c>
      <c r="C7" s="29">
        <v>20000</v>
      </c>
      <c r="D7" s="29">
        <v>151945</v>
      </c>
      <c r="E7" s="54">
        <v>10.015118484459681</v>
      </c>
      <c r="F7" s="29">
        <v>2866309.4</v>
      </c>
      <c r="G7" s="54">
        <v>6.4</v>
      </c>
      <c r="H7" s="29">
        <v>39.549802999999997</v>
      </c>
      <c r="I7" s="29">
        <v>18864</v>
      </c>
      <c r="J7" s="27">
        <v>4</v>
      </c>
      <c r="K7" s="28">
        <v>16000</v>
      </c>
      <c r="L7" s="29">
        <v>20000</v>
      </c>
      <c r="M7" s="29">
        <v>152243</v>
      </c>
      <c r="N7" s="25">
        <v>10</v>
      </c>
      <c r="O7" s="29">
        <v>2840592.03</v>
      </c>
      <c r="P7" s="25">
        <v>5.7</v>
      </c>
      <c r="Q7" s="29">
        <v>39.252640999999997</v>
      </c>
      <c r="R7" s="29">
        <v>18658</v>
      </c>
      <c r="S7" s="27">
        <v>4</v>
      </c>
      <c r="T7" s="28">
        <v>19000</v>
      </c>
      <c r="U7" s="29">
        <v>24000</v>
      </c>
      <c r="V7" s="29">
        <v>152307</v>
      </c>
      <c r="W7" s="25">
        <v>10.00542619974196</v>
      </c>
      <c r="X7" s="29">
        <v>3193016.4609999992</v>
      </c>
      <c r="Y7" s="25">
        <v>5.6333157100673557</v>
      </c>
      <c r="Z7" s="29">
        <v>39.250598635417106</v>
      </c>
      <c r="AA7" s="29">
        <v>20964.344783890425</v>
      </c>
      <c r="AB7" s="27">
        <v>4</v>
      </c>
      <c r="AC7" s="28">
        <v>20000</v>
      </c>
      <c r="AD7" s="29">
        <v>25000</v>
      </c>
      <c r="AE7" s="29">
        <v>155668</v>
      </c>
      <c r="AF7" s="25">
        <v>9.9891296954389635</v>
      </c>
      <c r="AG7" s="29">
        <v>3444499.799999998</v>
      </c>
      <c r="AH7" s="25">
        <v>5.6900764984463041</v>
      </c>
      <c r="AI7" s="29">
        <v>36.806928382172146</v>
      </c>
      <c r="AJ7" s="29">
        <v>22127.218182285364</v>
      </c>
    </row>
    <row r="8" spans="1:36" x14ac:dyDescent="0.3">
      <c r="A8" s="27">
        <v>5</v>
      </c>
      <c r="B8" s="28">
        <v>20000</v>
      </c>
      <c r="C8" s="29">
        <v>24000</v>
      </c>
      <c r="D8" s="29">
        <v>151561</v>
      </c>
      <c r="E8" s="54">
        <v>10.015118484459681</v>
      </c>
      <c r="F8" s="29">
        <v>3289273.7149999999</v>
      </c>
      <c r="G8" s="54">
        <v>7.3</v>
      </c>
      <c r="H8" s="29">
        <v>40.036557000000002</v>
      </c>
      <c r="I8" s="29">
        <v>21703</v>
      </c>
      <c r="J8" s="27">
        <v>5</v>
      </c>
      <c r="K8" s="28">
        <v>20000</v>
      </c>
      <c r="L8" s="29">
        <v>25000</v>
      </c>
      <c r="M8" s="29">
        <v>151952</v>
      </c>
      <c r="N8" s="25">
        <v>10</v>
      </c>
      <c r="O8" s="29">
        <v>3444533.97</v>
      </c>
      <c r="P8" s="25">
        <v>6.9</v>
      </c>
      <c r="Q8" s="29">
        <v>42.739615999999998</v>
      </c>
      <c r="R8" s="29">
        <v>22669</v>
      </c>
      <c r="S8" s="27">
        <v>5</v>
      </c>
      <c r="T8" s="28">
        <v>24000</v>
      </c>
      <c r="U8" s="29">
        <v>27000</v>
      </c>
      <c r="V8" s="29">
        <v>151064</v>
      </c>
      <c r="W8" s="25">
        <v>9.9237704336492705</v>
      </c>
      <c r="X8" s="29">
        <v>3800241.2999999961</v>
      </c>
      <c r="Y8" s="25">
        <v>6.7046190581279221</v>
      </c>
      <c r="Z8" s="29">
        <v>40.454162833221496</v>
      </c>
      <c r="AA8" s="29">
        <v>25156.49857014243</v>
      </c>
      <c r="AB8" s="27">
        <v>5</v>
      </c>
      <c r="AC8" s="28">
        <v>25000</v>
      </c>
      <c r="AD8" s="29">
        <v>30000</v>
      </c>
      <c r="AE8" s="29">
        <v>155688</v>
      </c>
      <c r="AF8" s="25">
        <v>9.9904130844072085</v>
      </c>
      <c r="AG8" s="29">
        <v>4302324.7000000011</v>
      </c>
      <c r="AH8" s="25">
        <v>7.1071441676829421</v>
      </c>
      <c r="AI8" s="29">
        <v>40.75813481120781</v>
      </c>
      <c r="AJ8" s="29">
        <v>27634.273033245987</v>
      </c>
    </row>
    <row r="9" spans="1:36" x14ac:dyDescent="0.3">
      <c r="A9" s="27">
        <v>6</v>
      </c>
      <c r="B9" s="28">
        <v>24000</v>
      </c>
      <c r="C9" s="29">
        <v>27000</v>
      </c>
      <c r="D9" s="29">
        <v>152344</v>
      </c>
      <c r="E9" s="54">
        <v>10.015118484459681</v>
      </c>
      <c r="F9" s="29">
        <v>3879944.2820000001</v>
      </c>
      <c r="G9" s="54">
        <v>8.6</v>
      </c>
      <c r="H9" s="29">
        <v>41.958531999999998</v>
      </c>
      <c r="I9" s="29">
        <v>25468</v>
      </c>
      <c r="J9" s="27">
        <v>6</v>
      </c>
      <c r="K9" s="28">
        <v>25000</v>
      </c>
      <c r="L9" s="29">
        <v>30000</v>
      </c>
      <c r="M9" s="29">
        <v>151930</v>
      </c>
      <c r="N9" s="25">
        <v>10</v>
      </c>
      <c r="O9" s="29">
        <v>4071720.7</v>
      </c>
      <c r="P9" s="25">
        <v>8.1999999999999993</v>
      </c>
      <c r="Q9" s="29">
        <v>40.776333000000001</v>
      </c>
      <c r="R9" s="29">
        <v>26800</v>
      </c>
      <c r="S9" s="27">
        <v>6</v>
      </c>
      <c r="T9" s="28">
        <v>27000</v>
      </c>
      <c r="U9" s="29">
        <v>30000</v>
      </c>
      <c r="V9" s="29">
        <v>152878</v>
      </c>
      <c r="W9" s="25">
        <v>10.042936612001755</v>
      </c>
      <c r="X9" s="29">
        <v>4511838.8000000007</v>
      </c>
      <c r="Y9" s="25">
        <v>7.9600630638062526</v>
      </c>
      <c r="Z9" s="29">
        <v>40.620989245014705</v>
      </c>
      <c r="AA9" s="29">
        <v>29512.675466712026</v>
      </c>
      <c r="AB9" s="27">
        <v>6</v>
      </c>
      <c r="AC9" s="28">
        <v>30000</v>
      </c>
      <c r="AD9" s="29">
        <v>35000</v>
      </c>
      <c r="AE9" s="29">
        <v>156129</v>
      </c>
      <c r="AF9" s="25">
        <v>10.018711811157013</v>
      </c>
      <c r="AG9" s="29">
        <v>5034089.0539999967</v>
      </c>
      <c r="AH9" s="25">
        <v>8.3159684948308552</v>
      </c>
      <c r="AI9" s="29">
        <v>39.341090739650156</v>
      </c>
      <c r="AJ9" s="29">
        <v>32243.139032466726</v>
      </c>
    </row>
    <row r="10" spans="1:36" x14ac:dyDescent="0.3">
      <c r="A10" s="27">
        <v>7</v>
      </c>
      <c r="B10" s="28">
        <v>27000</v>
      </c>
      <c r="C10" s="29">
        <v>30000</v>
      </c>
      <c r="D10" s="29">
        <v>150823</v>
      </c>
      <c r="E10" s="54">
        <v>9.9</v>
      </c>
      <c r="F10" s="29">
        <v>4460993.0999999996</v>
      </c>
      <c r="G10" s="54">
        <v>9.9</v>
      </c>
      <c r="H10" s="29">
        <v>45.706654999999998</v>
      </c>
      <c r="I10" s="29">
        <v>29578</v>
      </c>
      <c r="J10" s="27">
        <v>7</v>
      </c>
      <c r="K10" s="28">
        <v>30000</v>
      </c>
      <c r="L10" s="29">
        <v>35000</v>
      </c>
      <c r="M10" s="29">
        <v>150796</v>
      </c>
      <c r="N10" s="25">
        <v>9.9</v>
      </c>
      <c r="O10" s="29">
        <v>4732418.0999999996</v>
      </c>
      <c r="P10" s="25">
        <v>9.5</v>
      </c>
      <c r="Q10" s="29">
        <v>43.000912999999997</v>
      </c>
      <c r="R10" s="29">
        <v>31383</v>
      </c>
      <c r="S10" s="27">
        <v>7</v>
      </c>
      <c r="T10" s="28">
        <v>30000</v>
      </c>
      <c r="U10" s="29">
        <v>40000</v>
      </c>
      <c r="V10" s="29">
        <v>151905</v>
      </c>
      <c r="W10" s="25">
        <v>9.9790178184312115</v>
      </c>
      <c r="X10" s="29">
        <v>5318736.5889999988</v>
      </c>
      <c r="Y10" s="25">
        <v>9.3836416913241099</v>
      </c>
      <c r="Z10" s="29">
        <v>41.350998119653326</v>
      </c>
      <c r="AA10" s="29">
        <v>35013.57156775616</v>
      </c>
      <c r="AB10" s="27">
        <v>7</v>
      </c>
      <c r="AC10" s="28">
        <v>35000</v>
      </c>
      <c r="AD10" s="29">
        <v>40000</v>
      </c>
      <c r="AE10" s="29">
        <v>154782</v>
      </c>
      <c r="AF10" s="25">
        <v>9.932275564145705</v>
      </c>
      <c r="AG10" s="29">
        <v>5983112.2000000002</v>
      </c>
      <c r="AH10" s="25">
        <v>9.8836893870010911</v>
      </c>
      <c r="AI10" s="29">
        <v>40.133913365548345</v>
      </c>
      <c r="AJ10" s="29">
        <v>38655.090385186908</v>
      </c>
    </row>
    <row r="11" spans="1:36" x14ac:dyDescent="0.3">
      <c r="A11" s="27">
        <v>8</v>
      </c>
      <c r="B11" s="28">
        <v>30000</v>
      </c>
      <c r="C11" s="29">
        <v>40000</v>
      </c>
      <c r="D11" s="29">
        <v>151056</v>
      </c>
      <c r="E11" s="54">
        <v>10.015118484459681</v>
      </c>
      <c r="F11" s="29">
        <v>5346415.7379999999</v>
      </c>
      <c r="G11" s="54">
        <v>11.899999999999999</v>
      </c>
      <c r="H11" s="29">
        <v>41.314847</v>
      </c>
      <c r="I11" s="29">
        <v>35394</v>
      </c>
      <c r="J11" s="27">
        <v>8</v>
      </c>
      <c r="K11" s="28">
        <v>35000</v>
      </c>
      <c r="L11" s="29">
        <v>42000</v>
      </c>
      <c r="M11" s="29">
        <v>152137</v>
      </c>
      <c r="N11" s="25">
        <v>10</v>
      </c>
      <c r="O11" s="29">
        <v>5785300.4000000004</v>
      </c>
      <c r="P11" s="25">
        <v>11.6</v>
      </c>
      <c r="Q11" s="29">
        <v>39.848858999999997</v>
      </c>
      <c r="R11" s="29">
        <v>38027</v>
      </c>
      <c r="S11" s="27">
        <v>8</v>
      </c>
      <c r="T11" s="28">
        <v>40000</v>
      </c>
      <c r="U11" s="29">
        <v>47000</v>
      </c>
      <c r="V11" s="29">
        <v>151620</v>
      </c>
      <c r="W11" s="25">
        <v>9.9602954585467245</v>
      </c>
      <c r="X11" s="29">
        <v>6368228.6700000009</v>
      </c>
      <c r="Y11" s="25">
        <v>11.235220065472864</v>
      </c>
      <c r="Z11" s="29">
        <v>41.326691488395014</v>
      </c>
      <c r="AA11" s="29">
        <v>42001.244360902259</v>
      </c>
      <c r="AB11" s="27">
        <v>8</v>
      </c>
      <c r="AC11" s="28">
        <v>40000</v>
      </c>
      <c r="AD11" s="29">
        <v>52000</v>
      </c>
      <c r="AE11" s="29">
        <v>156202</v>
      </c>
      <c r="AF11" s="25">
        <v>10.023396180891108</v>
      </c>
      <c r="AG11" s="29">
        <v>7386060.799999998</v>
      </c>
      <c r="AH11" s="25">
        <v>12.201263874126372</v>
      </c>
      <c r="AI11" s="29">
        <v>41.217707498164017</v>
      </c>
      <c r="AJ11" s="29">
        <v>47285.315168819849</v>
      </c>
    </row>
    <row r="12" spans="1:36" x14ac:dyDescent="0.3">
      <c r="A12" s="27">
        <v>9</v>
      </c>
      <c r="B12" s="28">
        <v>40000</v>
      </c>
      <c r="C12" s="29">
        <v>50000</v>
      </c>
      <c r="D12" s="29">
        <v>152307</v>
      </c>
      <c r="E12" s="54">
        <v>10.015118484459681</v>
      </c>
      <c r="F12" s="29">
        <v>6855191.4000000004</v>
      </c>
      <c r="G12" s="54">
        <v>15.2</v>
      </c>
      <c r="H12" s="29">
        <v>41.444918999999999</v>
      </c>
      <c r="I12" s="29">
        <v>45009</v>
      </c>
      <c r="J12" s="27">
        <v>9</v>
      </c>
      <c r="K12" s="28">
        <v>42000</v>
      </c>
      <c r="L12" s="29">
        <v>60000</v>
      </c>
      <c r="M12" s="29">
        <v>152191</v>
      </c>
      <c r="N12" s="25">
        <v>10</v>
      </c>
      <c r="O12" s="29">
        <v>7553891.2429999998</v>
      </c>
      <c r="P12" s="25">
        <v>15.1</v>
      </c>
      <c r="Q12" s="29">
        <v>41.299788999999997</v>
      </c>
      <c r="R12" s="29">
        <v>49634</v>
      </c>
      <c r="S12" s="27">
        <v>9</v>
      </c>
      <c r="T12" s="28">
        <v>47000</v>
      </c>
      <c r="U12" s="29">
        <v>62000</v>
      </c>
      <c r="V12" s="29">
        <v>153411</v>
      </c>
      <c r="W12" s="25">
        <v>10.077950709610285</v>
      </c>
      <c r="X12" s="29">
        <v>8221759.8800000008</v>
      </c>
      <c r="Y12" s="25">
        <v>14.505333643629314</v>
      </c>
      <c r="Z12" s="29">
        <v>40.961958992083787</v>
      </c>
      <c r="AA12" s="29">
        <v>53593.027097144281</v>
      </c>
      <c r="AB12" s="27">
        <v>9</v>
      </c>
      <c r="AC12" s="28">
        <v>52000</v>
      </c>
      <c r="AD12" s="29">
        <v>73000</v>
      </c>
      <c r="AE12" s="29">
        <v>155723</v>
      </c>
      <c r="AF12" s="25">
        <v>9.992659015101637</v>
      </c>
      <c r="AG12" s="29">
        <v>9552485.0000000019</v>
      </c>
      <c r="AH12" s="25">
        <v>15.780047483312638</v>
      </c>
      <c r="AI12" s="29">
        <v>41.106718959418203</v>
      </c>
      <c r="AJ12" s="29">
        <v>61342.800999210143</v>
      </c>
    </row>
    <row r="13" spans="1:36" x14ac:dyDescent="0.3">
      <c r="A13" s="30">
        <v>10</v>
      </c>
      <c r="B13" s="31">
        <v>50000</v>
      </c>
      <c r="C13" s="32">
        <v>700000</v>
      </c>
      <c r="D13" s="32">
        <v>151644</v>
      </c>
      <c r="E13" s="54">
        <v>10.015118484459681</v>
      </c>
      <c r="F13" s="32">
        <v>13878043.028999999</v>
      </c>
      <c r="G13" s="56">
        <v>30.8</v>
      </c>
      <c r="H13" s="32">
        <v>41.950080999999997</v>
      </c>
      <c r="I13" s="32">
        <v>91517</v>
      </c>
      <c r="J13" s="30">
        <v>10</v>
      </c>
      <c r="K13" s="31">
        <v>60000</v>
      </c>
      <c r="L13" s="32">
        <v>1200000</v>
      </c>
      <c r="M13" s="32">
        <v>151509</v>
      </c>
      <c r="N13" s="25">
        <v>10</v>
      </c>
      <c r="O13" s="32">
        <v>17185768.100000001</v>
      </c>
      <c r="P13" s="33">
        <v>34.4</v>
      </c>
      <c r="Q13" s="32">
        <v>41.280296999999997</v>
      </c>
      <c r="R13" s="32">
        <v>113431</v>
      </c>
      <c r="S13" s="30">
        <v>10</v>
      </c>
      <c r="T13" s="31">
        <v>62000</v>
      </c>
      <c r="U13" s="32">
        <v>1400000</v>
      </c>
      <c r="V13" s="32">
        <v>151911</v>
      </c>
      <c r="W13" s="25">
        <v>9.9794119733761466</v>
      </c>
      <c r="X13" s="32">
        <v>20418160.509000011</v>
      </c>
      <c r="Y13" s="33">
        <v>36.022972562441375</v>
      </c>
      <c r="Z13" s="32">
        <v>43.33860374264173</v>
      </c>
      <c r="AA13" s="32">
        <v>134408.70318146818</v>
      </c>
      <c r="AB13" s="30">
        <v>10</v>
      </c>
      <c r="AC13" s="31">
        <v>75000</v>
      </c>
      <c r="AD13" s="32">
        <v>1000000</v>
      </c>
      <c r="AE13" s="32">
        <v>156361</v>
      </c>
      <c r="AF13" s="25">
        <v>10.033599123188656</v>
      </c>
      <c r="AG13" s="32">
        <v>19529818.900000002</v>
      </c>
      <c r="AH13" s="33">
        <v>32.261916096439471</v>
      </c>
      <c r="AI13" s="32">
        <v>42.437102194109535</v>
      </c>
      <c r="AJ13" s="32">
        <v>124902.11050070034</v>
      </c>
    </row>
    <row r="14" spans="1:36" ht="36.6" x14ac:dyDescent="0.3">
      <c r="A14" s="34" t="s">
        <v>16</v>
      </c>
      <c r="B14" s="35">
        <v>300</v>
      </c>
      <c r="C14" s="36">
        <v>700000</v>
      </c>
      <c r="D14" s="36">
        <v>1516326</v>
      </c>
      <c r="E14" s="37">
        <v>97.8</v>
      </c>
      <c r="F14" s="36">
        <v>45064430.821999997</v>
      </c>
      <c r="G14" s="57">
        <v>100</v>
      </c>
      <c r="H14" s="36">
        <v>38.252110999999999</v>
      </c>
      <c r="I14" s="36">
        <v>29719</v>
      </c>
      <c r="J14" s="34" t="s">
        <v>16</v>
      </c>
      <c r="K14" s="35">
        <v>500</v>
      </c>
      <c r="L14" s="36">
        <v>1200000</v>
      </c>
      <c r="M14" s="36">
        <v>1518073</v>
      </c>
      <c r="N14" s="37">
        <v>97.8</v>
      </c>
      <c r="O14" s="36">
        <v>49920071.553000003</v>
      </c>
      <c r="P14" s="37">
        <v>100</v>
      </c>
      <c r="Q14" s="36">
        <v>36.641348000000001</v>
      </c>
      <c r="R14" s="36">
        <v>32884</v>
      </c>
      <c r="S14" s="34" t="s">
        <v>16</v>
      </c>
      <c r="T14" s="35">
        <v>200</v>
      </c>
      <c r="U14" s="36">
        <v>1400000</v>
      </c>
      <c r="V14" s="36">
        <v>1522244</v>
      </c>
      <c r="W14" s="37">
        <v>98.349708325499563</v>
      </c>
      <c r="X14" s="36">
        <v>56680942.899999857</v>
      </c>
      <c r="Y14" s="37">
        <v>99.999999999999687</v>
      </c>
      <c r="Z14" s="36">
        <v>37.040072498900692</v>
      </c>
      <c r="AA14" s="36">
        <v>37235.123212835693</v>
      </c>
      <c r="AB14" s="34" t="s">
        <v>16</v>
      </c>
      <c r="AC14" s="35">
        <v>100</v>
      </c>
      <c r="AD14" s="36">
        <v>1000000</v>
      </c>
      <c r="AE14" s="36">
        <v>1558374</v>
      </c>
      <c r="AF14" s="37">
        <v>98.269038682728976</v>
      </c>
      <c r="AG14" s="36">
        <v>60535210.747000173</v>
      </c>
      <c r="AH14" s="37">
        <v>100.00000000000048</v>
      </c>
      <c r="AI14" s="36">
        <v>36.425865501719827</v>
      </c>
      <c r="AJ14" s="36">
        <v>38845.110831546328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34170</v>
      </c>
      <c r="E15" s="41">
        <v>2.2000000000000002</v>
      </c>
      <c r="F15" s="40">
        <v>0</v>
      </c>
      <c r="G15" s="58">
        <v>0</v>
      </c>
      <c r="H15" s="40">
        <v>38.151277999999998</v>
      </c>
      <c r="I15" s="40">
        <v>0</v>
      </c>
      <c r="J15" s="38" t="s">
        <v>17</v>
      </c>
      <c r="K15" s="39">
        <v>0</v>
      </c>
      <c r="L15" s="40">
        <v>0</v>
      </c>
      <c r="M15" s="40">
        <v>33900</v>
      </c>
      <c r="N15" s="41">
        <v>2.2000000000000002</v>
      </c>
      <c r="O15" s="40">
        <v>0</v>
      </c>
      <c r="P15" s="41">
        <v>0</v>
      </c>
      <c r="Q15" s="40">
        <v>29.247273</v>
      </c>
      <c r="R15" s="40">
        <v>0</v>
      </c>
      <c r="S15" s="38" t="s">
        <v>17</v>
      </c>
      <c r="T15" s="39">
        <v>0</v>
      </c>
      <c r="U15" s="40">
        <v>0</v>
      </c>
      <c r="V15" s="40">
        <v>25543</v>
      </c>
      <c r="W15" s="41">
        <v>1.6502916745004319</v>
      </c>
      <c r="X15" s="40">
        <v>0</v>
      </c>
      <c r="Y15" s="41">
        <v>0</v>
      </c>
      <c r="Z15" s="40">
        <v>25.257704409292696</v>
      </c>
      <c r="AA15" s="40">
        <v>0</v>
      </c>
      <c r="AB15" s="38" t="s">
        <v>17</v>
      </c>
      <c r="AC15" s="39">
        <v>0</v>
      </c>
      <c r="AD15" s="40">
        <v>0</v>
      </c>
      <c r="AE15" s="40">
        <v>27450</v>
      </c>
      <c r="AF15" s="41">
        <v>1.7309613172710212</v>
      </c>
      <c r="AG15" s="40">
        <v>0</v>
      </c>
      <c r="AH15" s="41">
        <v>0</v>
      </c>
      <c r="AI15" s="40">
        <v>28.892714025500901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700000</v>
      </c>
      <c r="D16" s="44">
        <v>1550496</v>
      </c>
      <c r="E16" s="59">
        <v>100</v>
      </c>
      <c r="F16" s="44">
        <v>45064430.821999997</v>
      </c>
      <c r="G16" s="59">
        <v>100</v>
      </c>
      <c r="H16" s="44">
        <v>38.250279999999997</v>
      </c>
      <c r="I16" s="44">
        <v>29065</v>
      </c>
      <c r="J16" s="42" t="s">
        <v>14</v>
      </c>
      <c r="K16" s="43">
        <v>0</v>
      </c>
      <c r="L16" s="44">
        <v>1200000</v>
      </c>
      <c r="M16" s="44">
        <v>1551973</v>
      </c>
      <c r="N16" s="45">
        <v>100</v>
      </c>
      <c r="O16" s="44">
        <v>49920071.553000003</v>
      </c>
      <c r="P16" s="37">
        <v>100</v>
      </c>
      <c r="Q16" s="44">
        <v>36.480302000000002</v>
      </c>
      <c r="R16" s="44">
        <v>32166</v>
      </c>
      <c r="S16" s="42" t="s">
        <v>14</v>
      </c>
      <c r="T16" s="43">
        <v>0</v>
      </c>
      <c r="U16" s="44">
        <v>1400000</v>
      </c>
      <c r="V16" s="44">
        <v>1547787</v>
      </c>
      <c r="W16" s="45">
        <v>100</v>
      </c>
      <c r="X16" s="44">
        <v>56680942.900000028</v>
      </c>
      <c r="Y16" s="46">
        <v>100</v>
      </c>
      <c r="Z16" s="44">
        <v>36.856060240931427</v>
      </c>
      <c r="AA16" s="44">
        <v>36620.635074464401</v>
      </c>
      <c r="AB16" s="42" t="s">
        <v>14</v>
      </c>
      <c r="AC16" s="43">
        <v>0</v>
      </c>
      <c r="AD16" s="44">
        <v>1000000</v>
      </c>
      <c r="AE16" s="44">
        <v>1585824</v>
      </c>
      <c r="AF16" s="45">
        <v>100</v>
      </c>
      <c r="AG16" s="44">
        <v>60535210.746999882</v>
      </c>
      <c r="AH16" s="46">
        <v>100</v>
      </c>
      <c r="AI16" s="44">
        <v>36.2912463310142</v>
      </c>
      <c r="AJ16" s="44">
        <v>38172.716989401022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8"/>
  <sheetViews>
    <sheetView workbookViewId="0">
      <selection activeCell="A18" sqref="A18:XFD18"/>
    </sheetView>
  </sheetViews>
  <sheetFormatPr baseColWidth="10" defaultColWidth="11.44140625" defaultRowHeight="14.4" x14ac:dyDescent="0.3"/>
  <sheetData>
    <row r="1" spans="1:36" x14ac:dyDescent="0.3">
      <c r="A1" s="237" t="s">
        <v>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3" t="s">
        <v>33</v>
      </c>
      <c r="B2" s="233"/>
      <c r="C2" s="233"/>
      <c r="D2" s="233"/>
      <c r="E2" s="233"/>
      <c r="F2" s="233"/>
      <c r="G2" s="233"/>
      <c r="H2" s="233"/>
      <c r="I2" s="233"/>
      <c r="J2" s="233" t="s">
        <v>32</v>
      </c>
      <c r="K2" s="233"/>
      <c r="L2" s="233"/>
      <c r="M2" s="233"/>
      <c r="N2" s="233"/>
      <c r="O2" s="233"/>
      <c r="P2" s="233"/>
      <c r="Q2" s="233"/>
      <c r="R2" s="233"/>
      <c r="S2" s="233" t="s">
        <v>31</v>
      </c>
      <c r="T2" s="233"/>
      <c r="U2" s="233"/>
      <c r="V2" s="233"/>
      <c r="W2" s="233"/>
      <c r="X2" s="233"/>
      <c r="Y2" s="233"/>
      <c r="Z2" s="233"/>
      <c r="AA2" s="233"/>
      <c r="AB2" s="233" t="s">
        <v>30</v>
      </c>
      <c r="AC2" s="233"/>
      <c r="AD2" s="233"/>
      <c r="AE2" s="233"/>
      <c r="AF2" s="233"/>
      <c r="AG2" s="233"/>
      <c r="AH2" s="233"/>
      <c r="AI2" s="233"/>
      <c r="AJ2" s="233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35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35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60</v>
      </c>
      <c r="C4" s="24">
        <v>6000</v>
      </c>
      <c r="D4" s="24">
        <v>151853</v>
      </c>
      <c r="E4" s="26">
        <v>10.043340606371657</v>
      </c>
      <c r="F4" s="24">
        <v>584989.70000000007</v>
      </c>
      <c r="G4" s="55">
        <v>1.7899429465179912</v>
      </c>
      <c r="H4" s="24">
        <v>22.06656326532568</v>
      </c>
      <c r="I4" s="24">
        <v>3852.3420676575383</v>
      </c>
      <c r="J4" s="22">
        <v>1</v>
      </c>
      <c r="K4" s="23">
        <v>200</v>
      </c>
      <c r="L4" s="24">
        <v>6000</v>
      </c>
      <c r="M4" s="24">
        <v>150580</v>
      </c>
      <c r="N4" s="26">
        <v>9.9909962930205687</v>
      </c>
      <c r="O4" s="24">
        <v>471256.48999999982</v>
      </c>
      <c r="P4" s="55">
        <v>1.3601120115299257</v>
      </c>
      <c r="Q4" s="24">
        <v>17.181339286331358</v>
      </c>
      <c r="R4" s="24">
        <v>3129.6087793863717</v>
      </c>
      <c r="S4" s="22">
        <v>1</v>
      </c>
      <c r="T4" s="23">
        <v>200</v>
      </c>
      <c r="U4" s="24">
        <v>6000</v>
      </c>
      <c r="V4" s="24">
        <v>149633</v>
      </c>
      <c r="W4" s="26">
        <v>9.9682299435280424</v>
      </c>
      <c r="X4" s="24">
        <v>537794.38600000041</v>
      </c>
      <c r="Y4" s="55">
        <v>1.5098915456611617</v>
      </c>
      <c r="Z4" s="24">
        <v>19.791228885359676</v>
      </c>
      <c r="AA4" s="24">
        <v>3594.089445510017</v>
      </c>
      <c r="AB4" s="22">
        <v>1</v>
      </c>
      <c r="AC4" s="23">
        <v>150</v>
      </c>
      <c r="AD4" s="24">
        <v>6000</v>
      </c>
      <c r="AE4" s="24">
        <v>154084</v>
      </c>
      <c r="AF4" s="26">
        <v>10.015118484459681</v>
      </c>
      <c r="AG4" s="24">
        <v>526509.82000000007</v>
      </c>
      <c r="AH4" s="55">
        <v>1.3328742871978159</v>
      </c>
      <c r="AI4" s="24">
        <v>18.577423788613913</v>
      </c>
      <c r="AJ4" s="24">
        <v>3417.0310999195249</v>
      </c>
    </row>
    <row r="5" spans="1:36" x14ac:dyDescent="0.3">
      <c r="A5" s="27">
        <v>2</v>
      </c>
      <c r="B5" s="28">
        <v>6000</v>
      </c>
      <c r="C5" s="29">
        <v>10000</v>
      </c>
      <c r="D5" s="29">
        <v>150870</v>
      </c>
      <c r="E5" s="25">
        <v>9.9783263898855594</v>
      </c>
      <c r="F5" s="29">
        <v>1241072.2999999998</v>
      </c>
      <c r="G5" s="54">
        <v>3.79741491090161</v>
      </c>
      <c r="H5" s="29">
        <v>32.366823914230508</v>
      </c>
      <c r="I5" s="29">
        <v>8226.103930536221</v>
      </c>
      <c r="J5" s="27">
        <v>2</v>
      </c>
      <c r="K5" s="28">
        <v>6000</v>
      </c>
      <c r="L5" s="29">
        <v>10000</v>
      </c>
      <c r="M5" s="29">
        <v>150974</v>
      </c>
      <c r="N5" s="25">
        <v>10.017138227802413</v>
      </c>
      <c r="O5" s="29">
        <v>1226570.3999999997</v>
      </c>
      <c r="P5" s="54">
        <v>3.5400533879693969</v>
      </c>
      <c r="Q5" s="29">
        <v>29.511946646845054</v>
      </c>
      <c r="R5" s="29">
        <v>8124.3816816140516</v>
      </c>
      <c r="S5" s="27">
        <v>2</v>
      </c>
      <c r="T5" s="28">
        <v>6000</v>
      </c>
      <c r="U5" s="29">
        <v>10000</v>
      </c>
      <c r="V5" s="29">
        <v>150861</v>
      </c>
      <c r="W5" s="25">
        <v>10.050036673130819</v>
      </c>
      <c r="X5" s="29">
        <v>1294142.45</v>
      </c>
      <c r="Y5" s="54">
        <v>3.6333862810836801</v>
      </c>
      <c r="Z5" s="29">
        <v>30.738543454407324</v>
      </c>
      <c r="AA5" s="29">
        <v>8578.3764524960061</v>
      </c>
      <c r="AB5" s="27">
        <v>2</v>
      </c>
      <c r="AC5" s="28">
        <v>6000</v>
      </c>
      <c r="AD5" s="29">
        <v>10000</v>
      </c>
      <c r="AE5" s="29">
        <v>153408</v>
      </c>
      <c r="AF5" s="25">
        <v>9.9711799827625871</v>
      </c>
      <c r="AG5" s="29">
        <v>1320961.7670000005</v>
      </c>
      <c r="AH5" s="54">
        <v>3.3440515384987366</v>
      </c>
      <c r="AI5" s="29">
        <v>32.956961951915787</v>
      </c>
      <c r="AJ5" s="29">
        <v>8610.77497262203</v>
      </c>
    </row>
    <row r="6" spans="1:36" x14ac:dyDescent="0.3">
      <c r="A6" s="27">
        <v>3</v>
      </c>
      <c r="B6" s="28">
        <v>10000</v>
      </c>
      <c r="C6" s="29">
        <v>12300</v>
      </c>
      <c r="D6" s="29">
        <v>151229</v>
      </c>
      <c r="E6" s="25">
        <v>10.002070137310289</v>
      </c>
      <c r="F6" s="29">
        <v>1665846.1350000005</v>
      </c>
      <c r="G6" s="54">
        <v>5.0971316919383494</v>
      </c>
      <c r="H6" s="29">
        <v>37.662804764282015</v>
      </c>
      <c r="I6" s="29">
        <v>11015.388153065884</v>
      </c>
      <c r="J6" s="27">
        <v>3</v>
      </c>
      <c r="K6" s="28">
        <v>10000</v>
      </c>
      <c r="L6" s="29">
        <v>14000</v>
      </c>
      <c r="M6" s="29">
        <v>150758</v>
      </c>
      <c r="N6" s="25">
        <v>10.002806608734192</v>
      </c>
      <c r="O6" s="29">
        <v>1783727.4819999991</v>
      </c>
      <c r="P6" s="54">
        <v>5.1480864986373538</v>
      </c>
      <c r="Q6" s="29">
        <v>37.338296224499857</v>
      </c>
      <c r="R6" s="29">
        <v>11831.726886798704</v>
      </c>
      <c r="S6" s="27">
        <v>3</v>
      </c>
      <c r="T6" s="28">
        <v>10000</v>
      </c>
      <c r="U6" s="29">
        <v>14000</v>
      </c>
      <c r="V6" s="29">
        <v>149848</v>
      </c>
      <c r="W6" s="25">
        <v>9.9825527829943272</v>
      </c>
      <c r="X6" s="29">
        <v>1849186.540000001</v>
      </c>
      <c r="Y6" s="54">
        <v>5.1917074550800821</v>
      </c>
      <c r="Z6" s="29">
        <v>35.018067150656584</v>
      </c>
      <c r="AA6" s="29">
        <v>12340.415220757041</v>
      </c>
      <c r="AB6" s="27">
        <v>3</v>
      </c>
      <c r="AC6" s="28">
        <v>10000</v>
      </c>
      <c r="AD6" s="29">
        <v>15000</v>
      </c>
      <c r="AE6" s="29">
        <v>154056</v>
      </c>
      <c r="AF6" s="25">
        <v>10.013298546519565</v>
      </c>
      <c r="AG6" s="29">
        <v>1997246.3189999999</v>
      </c>
      <c r="AH6" s="54">
        <v>5.0560847351253324</v>
      </c>
      <c r="AI6" s="29">
        <v>37.333429656373653</v>
      </c>
      <c r="AJ6" s="29">
        <v>12964.417607882848</v>
      </c>
    </row>
    <row r="7" spans="1:36" x14ac:dyDescent="0.3">
      <c r="A7" s="27">
        <v>4</v>
      </c>
      <c r="B7" s="28">
        <v>12500</v>
      </c>
      <c r="C7" s="29">
        <v>15000</v>
      </c>
      <c r="D7" s="29">
        <v>150392</v>
      </c>
      <c r="E7" s="25">
        <v>9.9467121523673967</v>
      </c>
      <c r="F7" s="29">
        <v>2120030.0410000016</v>
      </c>
      <c r="G7" s="54">
        <v>6.4868369790001417</v>
      </c>
      <c r="H7" s="29">
        <v>39.557291700930882</v>
      </c>
      <c r="I7" s="29">
        <v>14096.694245704568</v>
      </c>
      <c r="J7" s="27">
        <v>4</v>
      </c>
      <c r="K7" s="28">
        <v>14000</v>
      </c>
      <c r="L7" s="29">
        <v>16000</v>
      </c>
      <c r="M7" s="29">
        <v>150048</v>
      </c>
      <c r="N7" s="25">
        <v>9.9556980460562503</v>
      </c>
      <c r="O7" s="29">
        <v>2270108.2220000001</v>
      </c>
      <c r="P7" s="54">
        <v>6.5518492068195062</v>
      </c>
      <c r="Q7" s="29">
        <v>39.374344641835947</v>
      </c>
      <c r="R7" s="29">
        <v>15129.213465024526</v>
      </c>
      <c r="S7" s="27">
        <v>4</v>
      </c>
      <c r="T7" s="28">
        <v>14000</v>
      </c>
      <c r="U7" s="29">
        <v>17000</v>
      </c>
      <c r="V7" s="29">
        <v>150371</v>
      </c>
      <c r="W7" s="25">
        <v>10.017393922719288</v>
      </c>
      <c r="X7" s="29">
        <v>2342720.8480000021</v>
      </c>
      <c r="Y7" s="54">
        <v>6.577336049468073</v>
      </c>
      <c r="Z7" s="29">
        <v>38.096039449709068</v>
      </c>
      <c r="AA7" s="29">
        <v>15579.605429238363</v>
      </c>
      <c r="AB7" s="27">
        <v>4</v>
      </c>
      <c r="AC7" s="28">
        <v>15000</v>
      </c>
      <c r="AD7" s="29">
        <v>18000</v>
      </c>
      <c r="AE7" s="29">
        <v>154046</v>
      </c>
      <c r="AF7" s="25">
        <v>10.012648568683808</v>
      </c>
      <c r="AG7" s="29">
        <v>2485458.7999999993</v>
      </c>
      <c r="AH7" s="54">
        <v>6.2920082410040106</v>
      </c>
      <c r="AI7" s="29">
        <v>40.390676434967304</v>
      </c>
      <c r="AJ7" s="29">
        <v>16134.523454033208</v>
      </c>
    </row>
    <row r="8" spans="1:36" x14ac:dyDescent="0.3">
      <c r="A8" s="27">
        <v>5</v>
      </c>
      <c r="B8" s="28">
        <v>15000</v>
      </c>
      <c r="C8" s="29">
        <v>18000</v>
      </c>
      <c r="D8" s="29">
        <v>151953</v>
      </c>
      <c r="E8" s="25">
        <v>10.04995446359303</v>
      </c>
      <c r="F8" s="29">
        <v>2512500.824</v>
      </c>
      <c r="G8" s="54">
        <v>7.6877133529691886</v>
      </c>
      <c r="H8" s="29">
        <v>41.85556991046024</v>
      </c>
      <c r="I8" s="29">
        <v>16534.723394733897</v>
      </c>
      <c r="J8" s="27">
        <v>5</v>
      </c>
      <c r="K8" s="28">
        <v>16000</v>
      </c>
      <c r="L8" s="29">
        <v>20000</v>
      </c>
      <c r="M8" s="29">
        <v>151014</v>
      </c>
      <c r="N8" s="25">
        <v>10.019792231333565</v>
      </c>
      <c r="O8" s="29">
        <v>2707434.8030000022</v>
      </c>
      <c r="P8" s="54">
        <v>7.814034764793294</v>
      </c>
      <c r="Q8" s="29">
        <v>41.137607081991632</v>
      </c>
      <c r="R8" s="29">
        <v>17928.369575006305</v>
      </c>
      <c r="S8" s="27">
        <v>5</v>
      </c>
      <c r="T8" s="28">
        <v>17000</v>
      </c>
      <c r="U8" s="29">
        <v>20000</v>
      </c>
      <c r="V8" s="29">
        <v>149798</v>
      </c>
      <c r="W8" s="25">
        <v>9.9792218900951895</v>
      </c>
      <c r="X8" s="29">
        <v>2827528.9799999995</v>
      </c>
      <c r="Y8" s="54">
        <v>7.9384653561889813</v>
      </c>
      <c r="Z8" s="29">
        <v>39.32801248645459</v>
      </c>
      <c r="AA8" s="29">
        <v>18875.612357975402</v>
      </c>
      <c r="AB8" s="27">
        <v>5</v>
      </c>
      <c r="AC8" s="28">
        <v>18000</v>
      </c>
      <c r="AD8" s="29">
        <v>20000</v>
      </c>
      <c r="AE8" s="29">
        <v>153958</v>
      </c>
      <c r="AF8" s="25">
        <v>10.006928763729157</v>
      </c>
      <c r="AG8" s="29">
        <v>3003467.4999999981</v>
      </c>
      <c r="AH8" s="54">
        <v>7.6033617059303911</v>
      </c>
      <c r="AI8" s="29">
        <v>39.983478002695463</v>
      </c>
      <c r="AJ8" s="29">
        <v>19508.356175060719</v>
      </c>
    </row>
    <row r="9" spans="1:36" x14ac:dyDescent="0.3">
      <c r="A9" s="27">
        <v>6</v>
      </c>
      <c r="B9" s="28">
        <v>18000</v>
      </c>
      <c r="C9" s="29">
        <v>20000</v>
      </c>
      <c r="D9" s="29">
        <v>151089</v>
      </c>
      <c r="E9" s="25">
        <v>9.9928107372003687</v>
      </c>
      <c r="F9" s="29">
        <v>2953576.4049999989</v>
      </c>
      <c r="G9" s="54">
        <v>9.0373099785034032</v>
      </c>
      <c r="H9" s="29">
        <v>40.317120760714914</v>
      </c>
      <c r="I9" s="29">
        <v>19548.586627749202</v>
      </c>
      <c r="J9" s="27">
        <v>6</v>
      </c>
      <c r="K9" s="28">
        <v>20000</v>
      </c>
      <c r="L9" s="29">
        <v>22000</v>
      </c>
      <c r="M9" s="29">
        <v>151035</v>
      </c>
      <c r="N9" s="25">
        <v>10.021185583187417</v>
      </c>
      <c r="O9" s="29">
        <v>3054638.8200000008</v>
      </c>
      <c r="P9" s="54">
        <v>8.8161140231036441</v>
      </c>
      <c r="Q9" s="29">
        <v>41.829660941134364</v>
      </c>
      <c r="R9" s="29">
        <v>20224.708312642771</v>
      </c>
      <c r="S9" s="27">
        <v>6</v>
      </c>
      <c r="T9" s="28">
        <v>20000</v>
      </c>
      <c r="U9" s="29">
        <v>23000</v>
      </c>
      <c r="V9" s="29">
        <v>150244</v>
      </c>
      <c r="W9" s="25">
        <v>10.008933454755482</v>
      </c>
      <c r="X9" s="29">
        <v>3159505.753000001</v>
      </c>
      <c r="Y9" s="54">
        <v>8.8705110151940136</v>
      </c>
      <c r="Z9" s="29">
        <v>39.929105142653462</v>
      </c>
      <c r="AA9" s="29">
        <v>21029.164246159587</v>
      </c>
      <c r="AB9" s="27">
        <v>6</v>
      </c>
      <c r="AC9" s="28">
        <v>20000</v>
      </c>
      <c r="AD9" s="29">
        <v>25000</v>
      </c>
      <c r="AE9" s="29">
        <v>153896</v>
      </c>
      <c r="AF9" s="25">
        <v>10.002898901147471</v>
      </c>
      <c r="AG9" s="29">
        <v>3451960.9480000003</v>
      </c>
      <c r="AH9" s="54">
        <v>8.7387353724954213</v>
      </c>
      <c r="AI9" s="29">
        <v>41.180890877086775</v>
      </c>
      <c r="AJ9" s="29">
        <v>22430.478686905444</v>
      </c>
    </row>
    <row r="10" spans="1:36" x14ac:dyDescent="0.3">
      <c r="A10" s="27">
        <v>7</v>
      </c>
      <c r="B10" s="28">
        <v>20000</v>
      </c>
      <c r="C10" s="29">
        <v>25000</v>
      </c>
      <c r="D10" s="29">
        <v>151092</v>
      </c>
      <c r="E10" s="25">
        <v>9.9930091529170078</v>
      </c>
      <c r="F10" s="29">
        <v>3412893</v>
      </c>
      <c r="G10" s="54">
        <v>10.442720192459158</v>
      </c>
      <c r="H10" s="29">
        <v>40.236047037880745</v>
      </c>
      <c r="I10" s="29">
        <v>22588.17806369629</v>
      </c>
      <c r="J10" s="27">
        <v>7</v>
      </c>
      <c r="K10" s="28">
        <v>22000</v>
      </c>
      <c r="L10" s="29">
        <v>25000</v>
      </c>
      <c r="M10" s="29">
        <v>150761</v>
      </c>
      <c r="N10" s="25">
        <v>10.003005658999029</v>
      </c>
      <c r="O10" s="29">
        <v>3612149.9999999977</v>
      </c>
      <c r="P10" s="54">
        <v>10.425169110027154</v>
      </c>
      <c r="Q10" s="29">
        <v>41.152368381865216</v>
      </c>
      <c r="R10" s="29">
        <v>23959.445745252404</v>
      </c>
      <c r="S10" s="27">
        <v>7</v>
      </c>
      <c r="T10" s="28">
        <v>23000</v>
      </c>
      <c r="U10" s="29">
        <v>28000</v>
      </c>
      <c r="V10" s="29">
        <v>149583</v>
      </c>
      <c r="W10" s="25">
        <v>9.9648990506289064</v>
      </c>
      <c r="X10" s="29">
        <v>3751616.5399999986</v>
      </c>
      <c r="Y10" s="54">
        <v>10.53289927111395</v>
      </c>
      <c r="Z10" s="29">
        <v>40.624620068330984</v>
      </c>
      <c r="AA10" s="29">
        <v>25080.500725349797</v>
      </c>
      <c r="AB10" s="27">
        <v>7</v>
      </c>
      <c r="AC10" s="28">
        <v>25000</v>
      </c>
      <c r="AD10" s="29">
        <v>30000</v>
      </c>
      <c r="AE10" s="29">
        <v>153693</v>
      </c>
      <c r="AF10" s="25">
        <v>9.9897043510816275</v>
      </c>
      <c r="AG10" s="29">
        <v>4131879.2999999993</v>
      </c>
      <c r="AH10" s="54">
        <v>10.459967635123899</v>
      </c>
      <c r="AI10" s="29">
        <v>40.837285240365894</v>
      </c>
      <c r="AJ10" s="29">
        <v>26883.978450547518</v>
      </c>
    </row>
    <row r="11" spans="1:36" x14ac:dyDescent="0.3">
      <c r="A11" s="27">
        <v>8</v>
      </c>
      <c r="B11" s="28">
        <v>25000</v>
      </c>
      <c r="C11" s="29">
        <v>30000</v>
      </c>
      <c r="D11" s="29">
        <v>150786</v>
      </c>
      <c r="E11" s="25">
        <v>9.9727707498196061</v>
      </c>
      <c r="F11" s="29">
        <v>4159738.3760000011</v>
      </c>
      <c r="G11" s="54">
        <v>12.727906774224238</v>
      </c>
      <c r="H11" s="29">
        <v>39.820201350706739</v>
      </c>
      <c r="I11" s="29">
        <v>27587.033119785661</v>
      </c>
      <c r="J11" s="27">
        <v>8</v>
      </c>
      <c r="K11" s="28">
        <v>25000</v>
      </c>
      <c r="L11" s="29">
        <v>31000</v>
      </c>
      <c r="M11" s="29">
        <v>150553</v>
      </c>
      <c r="N11" s="25">
        <v>9.98920484063704</v>
      </c>
      <c r="O11" s="29">
        <v>4371601.6950000031</v>
      </c>
      <c r="P11" s="54">
        <v>12.617052711558602</v>
      </c>
      <c r="Q11" s="29">
        <v>40.731251214434423</v>
      </c>
      <c r="R11" s="29">
        <v>29036.961701194945</v>
      </c>
      <c r="S11" s="27">
        <v>8</v>
      </c>
      <c r="T11" s="28">
        <v>28000</v>
      </c>
      <c r="U11" s="29">
        <v>32000</v>
      </c>
      <c r="V11" s="29">
        <v>150851</v>
      </c>
      <c r="W11" s="25">
        <v>10.049370494550992</v>
      </c>
      <c r="X11" s="29">
        <v>4528663.0000000009</v>
      </c>
      <c r="Y11" s="54">
        <v>12.714506054454258</v>
      </c>
      <c r="Z11" s="29">
        <v>39.629645027182612</v>
      </c>
      <c r="AA11" s="29">
        <v>30020.768838125041</v>
      </c>
      <c r="AB11" s="27">
        <v>8</v>
      </c>
      <c r="AC11" s="28">
        <v>30000</v>
      </c>
      <c r="AD11" s="29">
        <v>35000</v>
      </c>
      <c r="AE11" s="29">
        <v>153336</v>
      </c>
      <c r="AF11" s="25">
        <v>9.9665001423451454</v>
      </c>
      <c r="AG11" s="29">
        <v>4830645.0219999999</v>
      </c>
      <c r="AH11" s="54">
        <v>12.228912540328169</v>
      </c>
      <c r="AI11" s="29">
        <v>42.816776088653164</v>
      </c>
      <c r="AJ11" s="29">
        <v>31503.658775499556</v>
      </c>
    </row>
    <row r="12" spans="1:36" x14ac:dyDescent="0.3">
      <c r="A12" s="27">
        <v>9</v>
      </c>
      <c r="B12" s="28">
        <v>30000</v>
      </c>
      <c r="C12" s="29">
        <v>40000</v>
      </c>
      <c r="D12" s="29">
        <v>150951</v>
      </c>
      <c r="E12" s="25">
        <v>9.9836836142348737</v>
      </c>
      <c r="F12" s="29">
        <v>5057226.3199999994</v>
      </c>
      <c r="G12" s="54">
        <v>15.474027287025965</v>
      </c>
      <c r="H12" s="29">
        <v>41.54051763526757</v>
      </c>
      <c r="I12" s="29">
        <v>33502.436684752</v>
      </c>
      <c r="J12" s="27">
        <v>9</v>
      </c>
      <c r="K12" s="28">
        <v>32000</v>
      </c>
      <c r="L12" s="29">
        <v>40000</v>
      </c>
      <c r="M12" s="29">
        <v>150703</v>
      </c>
      <c r="N12" s="25">
        <v>9.999157353878859</v>
      </c>
      <c r="O12" s="29">
        <v>5521918.8000000026</v>
      </c>
      <c r="P12" s="54">
        <v>15.937028446171469</v>
      </c>
      <c r="Q12" s="29">
        <v>39.284228306973354</v>
      </c>
      <c r="R12" s="29">
        <v>36641.067530175264</v>
      </c>
      <c r="S12" s="27">
        <v>9</v>
      </c>
      <c r="T12" s="28">
        <v>32500</v>
      </c>
      <c r="U12" s="29">
        <v>42000</v>
      </c>
      <c r="V12" s="29">
        <v>149738</v>
      </c>
      <c r="W12" s="25">
        <v>9.9752248186162262</v>
      </c>
      <c r="X12" s="29">
        <v>5630700.450000003</v>
      </c>
      <c r="Y12" s="54">
        <v>15.808545471885044</v>
      </c>
      <c r="Z12" s="29">
        <v>41.617215866915458</v>
      </c>
      <c r="AA12" s="29">
        <v>37603.684101564082</v>
      </c>
      <c r="AB12" s="27">
        <v>9</v>
      </c>
      <c r="AC12" s="28">
        <v>35000</v>
      </c>
      <c r="AD12" s="29">
        <v>50000</v>
      </c>
      <c r="AE12" s="29">
        <v>154102</v>
      </c>
      <c r="AF12" s="25">
        <v>10.01628844456404</v>
      </c>
      <c r="AG12" s="29">
        <v>6381606.4999999981</v>
      </c>
      <c r="AH12" s="54">
        <v>16.15521475907979</v>
      </c>
      <c r="AI12" s="29">
        <v>41.188251065255905</v>
      </c>
      <c r="AJ12" s="29">
        <v>41411.574801105751</v>
      </c>
    </row>
    <row r="13" spans="1:36" x14ac:dyDescent="0.3">
      <c r="A13" s="30">
        <v>10</v>
      </c>
      <c r="B13" s="31">
        <v>40000</v>
      </c>
      <c r="C13" s="32">
        <v>200000</v>
      </c>
      <c r="D13" s="32">
        <v>151762</v>
      </c>
      <c r="E13" s="33">
        <v>10.037321996300207</v>
      </c>
      <c r="F13" s="32">
        <v>8974157.4150000028</v>
      </c>
      <c r="G13" s="56">
        <v>27.458995886459846</v>
      </c>
      <c r="H13" s="32">
        <v>41.590649160528848</v>
      </c>
      <c r="I13" s="32">
        <v>59133.099293630825</v>
      </c>
      <c r="J13" s="30">
        <v>10</v>
      </c>
      <c r="K13" s="31">
        <v>41000</v>
      </c>
      <c r="L13" s="32">
        <v>300000</v>
      </c>
      <c r="M13" s="32">
        <v>150731</v>
      </c>
      <c r="N13" s="33">
        <v>10.001015156350665</v>
      </c>
      <c r="O13" s="32">
        <v>9628952.0999999996</v>
      </c>
      <c r="P13" s="56">
        <v>27.790499839389604</v>
      </c>
      <c r="Q13" s="32">
        <v>42.08827835266338</v>
      </c>
      <c r="R13" s="32">
        <v>63881.697195666457</v>
      </c>
      <c r="S13" s="30">
        <v>10</v>
      </c>
      <c r="T13" s="31">
        <v>42000</v>
      </c>
      <c r="U13" s="32">
        <v>280000</v>
      </c>
      <c r="V13" s="32">
        <v>150172</v>
      </c>
      <c r="W13" s="33">
        <v>10.004136968980728</v>
      </c>
      <c r="X13" s="32">
        <v>9696221.5400000047</v>
      </c>
      <c r="Y13" s="56">
        <v>27.222751499870895</v>
      </c>
      <c r="Z13" s="32">
        <v>41.42027729636046</v>
      </c>
      <c r="AA13" s="32">
        <v>64567.43960258906</v>
      </c>
      <c r="AB13" s="30">
        <v>10</v>
      </c>
      <c r="AC13" s="31">
        <v>50000</v>
      </c>
      <c r="AD13" s="32">
        <v>300000</v>
      </c>
      <c r="AE13" s="32">
        <v>153935</v>
      </c>
      <c r="AF13" s="33">
        <v>10.005433814706919</v>
      </c>
      <c r="AG13" s="32">
        <v>11372100.397999994</v>
      </c>
      <c r="AH13" s="56">
        <v>28.788789185216412</v>
      </c>
      <c r="AI13" s="32">
        <v>41.56813283848939</v>
      </c>
      <c r="AJ13" s="32">
        <v>73875.989203235091</v>
      </c>
    </row>
    <row r="14" spans="1:36" ht="36.6" x14ac:dyDescent="0.3">
      <c r="A14" s="34" t="s">
        <v>16</v>
      </c>
      <c r="B14" s="35">
        <v>60</v>
      </c>
      <c r="C14" s="36">
        <v>200000</v>
      </c>
      <c r="D14" s="36">
        <v>1511977</v>
      </c>
      <c r="E14" s="37">
        <v>97.984990959580571</v>
      </c>
      <c r="F14" s="36">
        <v>32682030.51600004</v>
      </c>
      <c r="G14" s="57">
        <v>100.00000000000013</v>
      </c>
      <c r="H14" s="36">
        <v>37.639235307537753</v>
      </c>
      <c r="I14" s="36">
        <v>21615.428353738211</v>
      </c>
      <c r="J14" s="34" t="s">
        <v>16</v>
      </c>
      <c r="K14" s="35">
        <v>200</v>
      </c>
      <c r="L14" s="36">
        <v>300000</v>
      </c>
      <c r="M14" s="36">
        <v>1507157</v>
      </c>
      <c r="N14" s="37">
        <v>98.428507987095259</v>
      </c>
      <c r="O14" s="36">
        <v>34648358.812000021</v>
      </c>
      <c r="P14" s="57">
        <v>100</v>
      </c>
      <c r="Q14" s="36">
        <v>36.989875664370651</v>
      </c>
      <c r="R14" s="36">
        <v>22989.216658914782</v>
      </c>
      <c r="S14" s="34" t="s">
        <v>16</v>
      </c>
      <c r="T14" s="35">
        <v>200</v>
      </c>
      <c r="U14" s="36">
        <v>280000</v>
      </c>
      <c r="V14" s="36">
        <v>1501099</v>
      </c>
      <c r="W14" s="37">
        <v>98.075661591373574</v>
      </c>
      <c r="X14" s="36">
        <v>35618080.486999959</v>
      </c>
      <c r="Y14" s="57">
        <v>99.999999999999915</v>
      </c>
      <c r="Z14" s="36">
        <v>36.577439550874054</v>
      </c>
      <c r="AA14" s="36">
        <v>23728.002274999824</v>
      </c>
      <c r="AB14" s="34" t="s">
        <v>16</v>
      </c>
      <c r="AC14" s="35">
        <v>150</v>
      </c>
      <c r="AD14" s="36">
        <v>300000</v>
      </c>
      <c r="AE14" s="36">
        <v>1541379</v>
      </c>
      <c r="AF14" s="37">
        <v>98.410496241081546</v>
      </c>
      <c r="AG14" s="36">
        <v>39553919.373999976</v>
      </c>
      <c r="AH14" s="57">
        <v>99.999999999999943</v>
      </c>
      <c r="AI14" s="36">
        <v>37.702006472535082</v>
      </c>
      <c r="AJ14" s="36">
        <v>25661.384626363779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31093</v>
      </c>
      <c r="E15" s="41">
        <v>2.0150090404194234</v>
      </c>
      <c r="F15" s="40">
        <v>0</v>
      </c>
      <c r="G15" s="58">
        <v>0</v>
      </c>
      <c r="H15" s="40">
        <v>31.414822385114192</v>
      </c>
      <c r="I15" s="40">
        <v>0</v>
      </c>
      <c r="J15" s="38" t="s">
        <v>17</v>
      </c>
      <c r="K15" s="39">
        <v>0</v>
      </c>
      <c r="L15" s="40">
        <v>0</v>
      </c>
      <c r="M15" s="40">
        <v>24063</v>
      </c>
      <c r="N15" s="41">
        <v>1.5714920129047425</v>
      </c>
      <c r="O15" s="40">
        <v>0</v>
      </c>
      <c r="P15" s="58">
        <v>0</v>
      </c>
      <c r="Q15" s="40">
        <v>25.135545227644378</v>
      </c>
      <c r="R15" s="40">
        <v>0</v>
      </c>
      <c r="S15" s="38" t="s">
        <v>17</v>
      </c>
      <c r="T15" s="39">
        <v>0</v>
      </c>
      <c r="U15" s="40">
        <v>0</v>
      </c>
      <c r="V15" s="40">
        <v>29453</v>
      </c>
      <c r="W15" s="41">
        <v>1.9243384086264304</v>
      </c>
      <c r="X15" s="40">
        <v>0</v>
      </c>
      <c r="Y15" s="58">
        <v>0</v>
      </c>
      <c r="Z15" s="40">
        <v>30.611434401451028</v>
      </c>
      <c r="AA15" s="40">
        <v>0</v>
      </c>
      <c r="AB15" s="38" t="s">
        <v>17</v>
      </c>
      <c r="AC15" s="39">
        <v>0</v>
      </c>
      <c r="AD15" s="40">
        <v>0</v>
      </c>
      <c r="AE15" s="40">
        <v>24896</v>
      </c>
      <c r="AF15" s="41">
        <v>1.5895037589184531</v>
      </c>
      <c r="AG15" s="40">
        <v>0</v>
      </c>
      <c r="AH15" s="58">
        <v>0</v>
      </c>
      <c r="AI15" s="40">
        <v>22.989797557840614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200000</v>
      </c>
      <c r="D16" s="44">
        <v>1543070</v>
      </c>
      <c r="E16" s="59">
        <v>100</v>
      </c>
      <c r="F16" s="44">
        <v>32682030.515999995</v>
      </c>
      <c r="G16" s="59">
        <v>100</v>
      </c>
      <c r="H16" s="44">
        <v>37.508040661361157</v>
      </c>
      <c r="I16" s="44">
        <v>21179.875518284975</v>
      </c>
      <c r="J16" s="42" t="s">
        <v>14</v>
      </c>
      <c r="K16" s="43">
        <v>0</v>
      </c>
      <c r="L16" s="44">
        <v>300000</v>
      </c>
      <c r="M16" s="44">
        <v>1531220</v>
      </c>
      <c r="N16" s="59">
        <v>100</v>
      </c>
      <c r="O16" s="44">
        <v>34648358.812000021</v>
      </c>
      <c r="P16" s="59">
        <v>100</v>
      </c>
      <c r="Q16" s="44">
        <v>36.804062288787833</v>
      </c>
      <c r="R16" s="44">
        <v>22627.942955290568</v>
      </c>
      <c r="S16" s="42" t="s">
        <v>14</v>
      </c>
      <c r="T16" s="43">
        <v>0</v>
      </c>
      <c r="U16" s="44">
        <v>280000</v>
      </c>
      <c r="V16" s="44">
        <v>1530552</v>
      </c>
      <c r="W16" s="59">
        <v>100</v>
      </c>
      <c r="X16" s="44">
        <v>35618080.486999996</v>
      </c>
      <c r="Y16" s="59">
        <v>100</v>
      </c>
      <c r="Z16" s="44">
        <v>36.46848457997578</v>
      </c>
      <c r="AA16" s="44">
        <v>23271.395213622269</v>
      </c>
      <c r="AB16" s="42" t="s">
        <v>14</v>
      </c>
      <c r="AC16" s="43">
        <v>0</v>
      </c>
      <c r="AD16" s="44">
        <v>300000</v>
      </c>
      <c r="AE16" s="44">
        <v>1566275</v>
      </c>
      <c r="AF16" s="59">
        <v>100</v>
      </c>
      <c r="AG16" s="44">
        <v>39553919.373999998</v>
      </c>
      <c r="AH16" s="59">
        <v>100</v>
      </c>
      <c r="AI16" s="44">
        <v>37.461481423110151</v>
      </c>
      <c r="AJ16" s="44">
        <v>25253.495953137219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S2:AA2"/>
    <mergeCell ref="AB2:AJ2"/>
    <mergeCell ref="J2:R2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ETOI_I_IOPP_D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2015-06-19T14:14:30Z</dcterms:created>
  <dcterms:modified xsi:type="dcterms:W3CDTF">2026-04-15T12:08:53Z</dcterms:modified>
</cp:coreProperties>
</file>