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540" yWindow="30" windowWidth="18210" windowHeight="11790"/>
  </bookViews>
  <sheets>
    <sheet name="VD_VG04" sheetId="1" r:id="rId1"/>
    <sheet name="Ficha técnica " sheetId="5" r:id="rId2"/>
  </sheets>
  <definedNames>
    <definedName name="Docu1Serv">#REF!</definedName>
  </definedNames>
  <calcPr calcId="144525"/>
</workbook>
</file>

<file path=xl/calcChain.xml><?xml version="1.0" encoding="utf-8"?>
<calcChain xmlns="http://schemas.openxmlformats.org/spreadsheetml/2006/main">
  <c r="H35" i="1" l="1"/>
  <c r="H36" i="1"/>
  <c r="F35" i="1"/>
  <c r="F36" i="1"/>
  <c r="D35" i="1"/>
  <c r="D36" i="1"/>
  <c r="G57" i="1" l="1"/>
  <c r="E57" i="1"/>
  <c r="C58" i="1"/>
  <c r="C59" i="1"/>
  <c r="C60" i="1"/>
  <c r="C57" i="1" l="1"/>
  <c r="D59" i="1" s="1"/>
  <c r="D60" i="1" l="1"/>
  <c r="D58" i="1"/>
  <c r="C54" i="1"/>
  <c r="C55" i="1"/>
  <c r="C56" i="1"/>
  <c r="G53" i="1"/>
  <c r="G49" i="1"/>
  <c r="E49" i="1"/>
  <c r="E53" i="1"/>
  <c r="C50" i="1"/>
  <c r="C51" i="1"/>
  <c r="C52" i="1"/>
  <c r="F56" i="1" l="1"/>
  <c r="F55" i="1"/>
  <c r="F54" i="1"/>
  <c r="H51" i="1"/>
  <c r="H52" i="1"/>
  <c r="H50" i="1"/>
  <c r="H54" i="1"/>
  <c r="H56" i="1"/>
  <c r="H55" i="1"/>
  <c r="C53" i="1"/>
  <c r="D56" i="1" s="1"/>
  <c r="C49" i="1"/>
  <c r="D55" i="1" l="1"/>
  <c r="D54" i="1"/>
  <c r="C38" i="1" l="1"/>
  <c r="C39" i="1"/>
  <c r="C40" i="1"/>
  <c r="E37" i="1"/>
  <c r="F40" i="1" s="1"/>
  <c r="G45" i="1"/>
  <c r="E45" i="1"/>
  <c r="C48" i="1"/>
  <c r="C47" i="1"/>
  <c r="C46" i="1"/>
  <c r="C42" i="1"/>
  <c r="C43" i="1"/>
  <c r="C44" i="1"/>
  <c r="G41" i="1"/>
  <c r="E41" i="1"/>
  <c r="G37" i="1"/>
  <c r="H38" i="1" s="1"/>
  <c r="H40" i="1" l="1"/>
  <c r="H39" i="1"/>
  <c r="D43" i="1"/>
  <c r="F38" i="1"/>
  <c r="D44" i="1"/>
  <c r="F39" i="1"/>
  <c r="H48" i="1"/>
  <c r="H47" i="1"/>
  <c r="H46" i="1"/>
  <c r="F43" i="1"/>
  <c r="F44" i="1"/>
  <c r="F42" i="1"/>
  <c r="H44" i="1"/>
  <c r="H42" i="1"/>
  <c r="H43" i="1"/>
  <c r="D42" i="1"/>
  <c r="F47" i="1"/>
  <c r="F48" i="1"/>
  <c r="F46" i="1"/>
  <c r="C45" i="1"/>
  <c r="D46" i="1" s="1"/>
  <c r="C41" i="1"/>
  <c r="C37" i="1"/>
  <c r="D40" i="1" s="1"/>
  <c r="D47" i="1" l="1"/>
  <c r="D38" i="1"/>
  <c r="D48" i="1"/>
  <c r="D39" i="1"/>
  <c r="H34" i="1"/>
  <c r="F34" i="1"/>
  <c r="D34" i="1"/>
</calcChain>
</file>

<file path=xl/sharedStrings.xml><?xml version="1.0" encoding="utf-8"?>
<sst xmlns="http://schemas.openxmlformats.org/spreadsheetml/2006/main" count="111" uniqueCount="44">
  <si>
    <t>Grupo de edad (años)</t>
  </si>
  <si>
    <t>Total</t>
  </si>
  <si>
    <t xml:space="preserve">Mujer </t>
  </si>
  <si>
    <t xml:space="preserve">Varón </t>
  </si>
  <si>
    <t>0-17</t>
  </si>
  <si>
    <t>Abs.</t>
  </si>
  <si>
    <t>%</t>
  </si>
  <si>
    <t xml:space="preserve">FICHA TECNICA </t>
  </si>
  <si>
    <t>Archivo</t>
  </si>
  <si>
    <t xml:space="preserve">Área Temática </t>
  </si>
  <si>
    <t>Violencia de género y/o doméstica</t>
  </si>
  <si>
    <t xml:space="preserve">Tema </t>
  </si>
  <si>
    <t>Víctimas</t>
  </si>
  <si>
    <t>Subtema</t>
  </si>
  <si>
    <t>No aplica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</si>
  <si>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</si>
  <si>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</si>
  <si>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</si>
  <si>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</si>
  <si>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</si>
  <si>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</si>
  <si>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</si>
  <si>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</si>
  <si>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</si>
  <si>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</si>
  <si>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</si>
  <si>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</si>
  <si>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</si>
  <si>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VD_VG04</t>
  </si>
  <si>
    <t>Grupo de edad</t>
  </si>
  <si>
    <t>18-59</t>
  </si>
  <si>
    <t>60 y más</t>
  </si>
  <si>
    <t>Sexo</t>
  </si>
  <si>
    <t>Porcentaje</t>
  </si>
  <si>
    <t>Cociente entre las personas afectadas de 0 a 17 años, de 18 a 59 años y más de 60 años y el total de personas afectadas atendidas por la OVD, multiplicado por cien..</t>
  </si>
  <si>
    <t xml:space="preserve">Edad de la persona afectada por hechos de violencia doméstica atendidas y evaluadas por la OVD, agrupada en tramos que desagrega niñas, niños y adolescentes (0 a 17 años), adultas (18 a 59 años) y adultos mayores (60 años y más). Se entiende por persona afectada tanto a quien comparece ante la Oficina de Violencia Doméstica a realizar una presentación como a aquellas cuya situación, aún sin comparecer, es igualmente evaluada por los equipos de la OVD. </t>
  </si>
  <si>
    <t>Mostrar la cantidad de personas afectadas por situaciones de violencia doméstica que fueron evaluadas por la OVD, y su distribución de acuerdo al sexo y grupo de edad,en virtud de su condición de menor, adulto y adulto mayor .</t>
  </si>
  <si>
    <t>Personas afectadas por hechos de violencia doméstica y/o género registradas por la Oficina de Violencia de Doméstica de la CSJN</t>
  </si>
  <si>
    <t xml:space="preserve"> </t>
  </si>
  <si>
    <r>
      <t>Nota:</t>
    </r>
    <r>
      <rPr>
        <sz val="8"/>
        <rFont val="Arial"/>
        <family val="2"/>
      </rPr>
      <t xml:space="preserve">  incluye personas que residen en localidades de Pcia. De Buenos Aires, otras provincias y países limítrofes pero que el o los hechos de violencia denunciados ocurren en el ámbito de la Ciudad de Buenos. El aumento significativo de personas afectadas de 0 a 17 años que se observa a partir de 2017, se debe a que se incluye a aquellas personas que sin comparecer directamente ante la OVD son evaluadas en situación de riesgo. </t>
    </r>
  </si>
  <si>
    <r>
      <t>Fuente:</t>
    </r>
    <r>
      <rPr>
        <sz val="8"/>
        <rFont val="Arial"/>
        <family val="2"/>
      </rPr>
      <t xml:space="preserve">  Instituto de Estadística y Censos de la Ciudad Autónoma de Buenos Aires (Jefatura de Gabinete de Ministros - GCBA) sobre la base de datos de la Oficina de Violencia Doméstica de la  Corte Suprema de Justicia de la Nación. Datos abiertos https://datos.csjn.gov.ar/group/violencia-domestica</t>
    </r>
  </si>
  <si>
    <t xml:space="preserve"> Instituto de Estadística y Censos de la Ciudad Autónoma de Buenos Aires (Jefatura de Gabinete de Ministros - GCBA) sobre la base de datos de la Oficina de Violencia Doméstica de la  Corte Suprema de Justicia de la Nación. Datos abiertos https://datos.csjn.gov.ar/group/violencia-domestica</t>
  </si>
  <si>
    <t>Año</t>
  </si>
  <si>
    <t>Personas afectadas por hechos de violencia doméstica registradas por la Oficina de Violencia Doméstica de la Corte Suprema de Justicia de la Nación (OVD)  y distribución porcentual por grupo de edad según sexo. Ciudad de Buenos Aires. Años 2009/2024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</si>
</sst>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3" fontId="1" fillId="0" borderId="0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 applyAlignment="1">
      <alignment horizontal="right"/>
    </xf>
    <xf numFmtId="3" fontId="2" fillId="0" borderId="0" xfId="0" applyNumberFormat="1" applyFont="1"/>
    <xf numFmtId="164" fontId="1" fillId="0" borderId="0" xfId="0" applyNumberFormat="1" applyFont="1" applyBorder="1"/>
    <xf numFmtId="164" fontId="1" fillId="0" borderId="2" xfId="0" applyNumberFormat="1" applyFont="1" applyBorder="1"/>
    <xf numFmtId="164" fontId="2" fillId="0" borderId="0" xfId="0" applyNumberFormat="1" applyFont="1" applyBorder="1"/>
    <xf numFmtId="165" fontId="1" fillId="0" borderId="0" xfId="0" applyNumberFormat="1" applyFont="1" applyBorder="1"/>
    <xf numFmtId="165" fontId="1" fillId="0" borderId="2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0" xfId="1" applyFont="1"/>
    <xf numFmtId="0" fontId="3" fillId="0" borderId="0" xfId="1" applyFont="1" applyAlignment="1"/>
    <xf numFmtId="0" fontId="8" fillId="0" borderId="0" xfId="1" applyFont="1"/>
    <xf numFmtId="0" fontId="6" fillId="0" borderId="0" xfId="1" applyFont="1" applyBorder="1"/>
    <xf numFmtId="0" fontId="10" fillId="0" borderId="0" xfId="1" applyFont="1" applyBorder="1" applyAlignment="1">
      <alignment wrapText="1"/>
    </xf>
    <xf numFmtId="0" fontId="11" fillId="0" borderId="0" xfId="0" applyFont="1" applyBorder="1"/>
    <xf numFmtId="3" fontId="2" fillId="0" borderId="0" xfId="0" applyNumberFormat="1" applyFont="1" applyFill="1"/>
    <xf numFmtId="164" fontId="2" fillId="0" borderId="0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2" xfId="0" applyNumberFormat="1" applyFont="1" applyFill="1" applyBorder="1"/>
    <xf numFmtId="0" fontId="1" fillId="0" borderId="2" xfId="0" applyFont="1" applyFill="1" applyBorder="1"/>
    <xf numFmtId="3" fontId="2" fillId="0" borderId="2" xfId="0" applyNumberFormat="1" applyFont="1" applyBorder="1"/>
    <xf numFmtId="0" fontId="1" fillId="0" borderId="0" xfId="0" applyFont="1" applyFill="1" applyBorder="1"/>
    <xf numFmtId="3" fontId="2" fillId="0" borderId="0" xfId="0" applyNumberFormat="1" applyFont="1" applyBorder="1"/>
    <xf numFmtId="164" fontId="2" fillId="0" borderId="2" xfId="0" applyNumberFormat="1" applyFont="1" applyBorder="1"/>
    <xf numFmtId="165" fontId="0" fillId="0" borderId="0" xfId="0" applyNumberFormat="1" applyFont="1"/>
    <xf numFmtId="165" fontId="0" fillId="0" borderId="2" xfId="0" applyNumberFormat="1" applyFont="1" applyBorder="1"/>
    <xf numFmtId="164" fontId="2" fillId="0" borderId="2" xfId="0" applyNumberFormat="1" applyFont="1" applyFill="1" applyBorder="1"/>
    <xf numFmtId="164" fontId="2" fillId="0" borderId="0" xfId="0" applyNumberFormat="1" applyFont="1"/>
    <xf numFmtId="0" fontId="7" fillId="0" borderId="6" xfId="1" applyFont="1" applyBorder="1" applyAlignment="1">
      <alignment vertical="center"/>
    </xf>
    <xf numFmtId="0" fontId="7" fillId="0" borderId="7" xfId="1" applyFont="1" applyBorder="1"/>
    <xf numFmtId="0" fontId="7" fillId="0" borderId="8" xfId="1" applyFont="1" applyBorder="1" applyAlignment="1">
      <alignment vertical="center" wrapText="1"/>
    </xf>
    <xf numFmtId="0" fontId="6" fillId="0" borderId="9" xfId="1" applyFont="1" applyBorder="1" applyAlignment="1">
      <alignment vertical="top" wrapText="1"/>
    </xf>
    <xf numFmtId="0" fontId="6" fillId="0" borderId="9" xfId="1" applyFont="1" applyFill="1" applyBorder="1" applyAlignment="1">
      <alignment vertical="top" wrapText="1"/>
    </xf>
    <xf numFmtId="0" fontId="6" fillId="0" borderId="9" xfId="1" applyFont="1" applyBorder="1" applyAlignment="1"/>
    <xf numFmtId="0" fontId="7" fillId="0" borderId="8" xfId="1" applyFont="1" applyBorder="1" applyAlignment="1">
      <alignment wrapText="1"/>
    </xf>
    <xf numFmtId="0" fontId="6" fillId="0" borderId="9" xfId="1" applyFont="1" applyBorder="1" applyAlignment="1">
      <alignment wrapText="1"/>
    </xf>
    <xf numFmtId="0" fontId="7" fillId="0" borderId="10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top" wrapText="1"/>
    </xf>
    <xf numFmtId="0" fontId="7" fillId="0" borderId="14" xfId="1" applyFont="1" applyBorder="1" applyAlignment="1">
      <alignment vertical="center" wrapText="1"/>
    </xf>
    <xf numFmtId="0" fontId="7" fillId="0" borderId="15" xfId="1" applyFont="1" applyBorder="1" applyAlignment="1"/>
    <xf numFmtId="0" fontId="7" fillId="0" borderId="16" xfId="1" applyFont="1" applyBorder="1" applyAlignment="1">
      <alignment vertical="center" wrapText="1"/>
    </xf>
    <xf numFmtId="0" fontId="6" fillId="0" borderId="17" xfId="1" applyFont="1" applyBorder="1" applyAlignment="1">
      <alignment wrapText="1"/>
    </xf>
    <xf numFmtId="0" fontId="7" fillId="0" borderId="18" xfId="1" applyFont="1" applyBorder="1" applyAlignment="1">
      <alignment vertical="center" wrapText="1"/>
    </xf>
    <xf numFmtId="0" fontId="6" fillId="0" borderId="19" xfId="1" applyFont="1" applyBorder="1" applyAlignment="1">
      <alignment wrapText="1"/>
    </xf>
    <xf numFmtId="0" fontId="7" fillId="0" borderId="20" xfId="1" applyFont="1" applyBorder="1" applyAlignment="1">
      <alignment vertical="center" wrapText="1"/>
    </xf>
    <xf numFmtId="0" fontId="7" fillId="0" borderId="21" xfId="1" applyFont="1" applyBorder="1" applyAlignment="1"/>
    <xf numFmtId="0" fontId="7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top" wrapText="1"/>
    </xf>
    <xf numFmtId="0" fontId="6" fillId="0" borderId="22" xfId="1" applyFont="1" applyBorder="1" applyAlignment="1"/>
    <xf numFmtId="0" fontId="6" fillId="0" borderId="11" xfId="1" applyFont="1" applyFill="1" applyBorder="1" applyAlignment="1">
      <alignment vertical="top" wrapText="1"/>
    </xf>
    <xf numFmtId="0" fontId="9" fillId="0" borderId="17" xfId="2" applyFont="1" applyFill="1" applyBorder="1" applyAlignment="1">
      <alignment wrapText="1"/>
    </xf>
    <xf numFmtId="0" fontId="15" fillId="0" borderId="0" xfId="0" applyFont="1"/>
    <xf numFmtId="0" fontId="1" fillId="0" borderId="0" xfId="0" applyFont="1"/>
    <xf numFmtId="164" fontId="2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5" xfId="1" applyFont="1" applyBorder="1"/>
  </cellXfs>
  <cellStyles count="3">
    <cellStyle name="Normal" xfId="0" builtinId="0"/>
    <cellStyle name="Normal 2" xfId="1"/>
    <cellStyle name="Normal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topLeftCell="A40" zoomScaleNormal="100" workbookViewId="0">
      <selection activeCell="N66" sqref="N66"/>
    </sheetView>
  </sheetViews>
  <sheetFormatPr baseColWidth="10" defaultColWidth="9.140625" defaultRowHeight="15" x14ac:dyDescent="0.25"/>
  <cols>
    <col min="2" max="2" width="18.140625" customWidth="1"/>
    <col min="5" max="5" width="8.5703125" customWidth="1"/>
    <col min="9" max="9" width="9.140625" customWidth="1"/>
  </cols>
  <sheetData>
    <row r="1" spans="1:14" ht="48" customHeight="1" x14ac:dyDescent="0.25">
      <c r="A1" s="70" t="s">
        <v>43</v>
      </c>
      <c r="B1" s="70"/>
      <c r="C1" s="70"/>
      <c r="D1" s="70"/>
      <c r="E1" s="71"/>
      <c r="F1" s="71"/>
      <c r="G1" s="71"/>
      <c r="H1" s="71"/>
      <c r="I1" s="1"/>
      <c r="J1" s="83"/>
      <c r="K1" s="83"/>
      <c r="L1" s="1"/>
      <c r="M1" s="1"/>
      <c r="N1" s="1"/>
    </row>
    <row r="2" spans="1:14" x14ac:dyDescent="0.25">
      <c r="A2" s="80" t="s">
        <v>42</v>
      </c>
      <c r="B2" s="80" t="s">
        <v>0</v>
      </c>
      <c r="C2" s="79" t="s">
        <v>1</v>
      </c>
      <c r="D2" s="79"/>
      <c r="E2" s="84" t="s">
        <v>32</v>
      </c>
      <c r="F2" s="84"/>
      <c r="G2" s="84"/>
      <c r="H2" s="84"/>
    </row>
    <row r="3" spans="1:14" x14ac:dyDescent="0.25">
      <c r="A3" s="81"/>
      <c r="B3" s="81"/>
      <c r="C3" s="78"/>
      <c r="D3" s="78"/>
      <c r="E3" s="78" t="s">
        <v>2</v>
      </c>
      <c r="F3" s="78"/>
      <c r="G3" s="78" t="s">
        <v>3</v>
      </c>
      <c r="H3" s="78"/>
      <c r="J3" s="61"/>
    </row>
    <row r="4" spans="1:14" x14ac:dyDescent="0.25">
      <c r="A4" s="82"/>
      <c r="B4" s="82"/>
      <c r="C4" s="2" t="s">
        <v>5</v>
      </c>
      <c r="D4" s="2" t="s">
        <v>6</v>
      </c>
      <c r="E4" s="2" t="s">
        <v>5</v>
      </c>
      <c r="F4" s="2" t="s">
        <v>6</v>
      </c>
      <c r="G4" s="2" t="s">
        <v>5</v>
      </c>
      <c r="H4" s="2" t="s">
        <v>6</v>
      </c>
    </row>
    <row r="5" spans="1:14" x14ac:dyDescent="0.25">
      <c r="A5" s="76">
        <v>2009</v>
      </c>
      <c r="B5" s="22" t="s">
        <v>1</v>
      </c>
      <c r="C5" s="9">
        <v>5773</v>
      </c>
      <c r="D5" s="12">
        <v>100</v>
      </c>
      <c r="E5" s="5">
        <v>5286</v>
      </c>
      <c r="F5" s="12">
        <v>100</v>
      </c>
      <c r="G5" s="5">
        <v>487</v>
      </c>
      <c r="H5" s="12">
        <v>100</v>
      </c>
    </row>
    <row r="6" spans="1:14" x14ac:dyDescent="0.25">
      <c r="A6" s="76"/>
      <c r="B6" s="3" t="s">
        <v>4</v>
      </c>
      <c r="C6" s="31">
        <v>55</v>
      </c>
      <c r="D6" s="12">
        <v>0.95271089554824184</v>
      </c>
      <c r="E6" s="5">
        <v>45</v>
      </c>
      <c r="F6" s="10">
        <v>0.85130533484676496</v>
      </c>
      <c r="G6" s="5">
        <v>10</v>
      </c>
      <c r="H6" s="13">
        <v>2.0533880903490758</v>
      </c>
    </row>
    <row r="7" spans="1:14" x14ac:dyDescent="0.25">
      <c r="A7" s="76"/>
      <c r="B7" s="30" t="s">
        <v>30</v>
      </c>
      <c r="C7" s="31">
        <v>5352</v>
      </c>
      <c r="D7" s="12">
        <v>92.707431144985279</v>
      </c>
      <c r="E7" s="5">
        <v>4948</v>
      </c>
      <c r="F7" s="10">
        <v>93.605751040484293</v>
      </c>
      <c r="G7" s="5">
        <v>404</v>
      </c>
      <c r="H7" s="13">
        <v>82.956878850102669</v>
      </c>
    </row>
    <row r="8" spans="1:14" x14ac:dyDescent="0.25">
      <c r="A8" s="77"/>
      <c r="B8" s="4" t="s">
        <v>31</v>
      </c>
      <c r="C8" s="29">
        <v>366</v>
      </c>
      <c r="D8" s="32">
        <v>6.3398579594664799</v>
      </c>
      <c r="E8" s="6">
        <v>293</v>
      </c>
      <c r="F8" s="11">
        <v>5.5429436246689372</v>
      </c>
      <c r="G8" s="6">
        <v>73</v>
      </c>
      <c r="H8" s="14">
        <v>14.989733059548255</v>
      </c>
    </row>
    <row r="9" spans="1:14" x14ac:dyDescent="0.25">
      <c r="A9" s="75">
        <v>2010</v>
      </c>
      <c r="B9" s="22" t="s">
        <v>1</v>
      </c>
      <c r="C9" s="9">
        <v>6945</v>
      </c>
      <c r="D9" s="12">
        <v>100</v>
      </c>
      <c r="E9" s="9">
        <v>6343</v>
      </c>
      <c r="F9" s="12">
        <v>100</v>
      </c>
      <c r="G9" s="9">
        <v>602</v>
      </c>
      <c r="H9" s="12">
        <v>100</v>
      </c>
    </row>
    <row r="10" spans="1:14" x14ac:dyDescent="0.25">
      <c r="A10" s="76"/>
      <c r="B10" s="3" t="s">
        <v>4</v>
      </c>
      <c r="C10" s="9">
        <v>70</v>
      </c>
      <c r="D10" s="36">
        <v>1.0079193664506838</v>
      </c>
      <c r="E10" s="7">
        <v>67</v>
      </c>
      <c r="F10" s="15">
        <v>1.0562825161595459</v>
      </c>
      <c r="G10" s="7">
        <v>3</v>
      </c>
      <c r="H10" s="16">
        <v>0.49833887043189368</v>
      </c>
    </row>
    <row r="11" spans="1:14" x14ac:dyDescent="0.25">
      <c r="A11" s="76"/>
      <c r="B11" s="30" t="s">
        <v>30</v>
      </c>
      <c r="C11" s="9">
        <v>6438</v>
      </c>
      <c r="D11" s="36">
        <v>92.699784017278617</v>
      </c>
      <c r="E11" s="5">
        <v>5925</v>
      </c>
      <c r="F11" s="15">
        <v>93.410058332019545</v>
      </c>
      <c r="G11">
        <v>513</v>
      </c>
      <c r="H11" s="16">
        <v>85.215946843853814</v>
      </c>
    </row>
    <row r="12" spans="1:14" x14ac:dyDescent="0.25">
      <c r="A12" s="77"/>
      <c r="B12" s="4" t="s">
        <v>31</v>
      </c>
      <c r="C12" s="8">
        <v>437</v>
      </c>
      <c r="D12" s="32">
        <v>6.2922966162706988</v>
      </c>
      <c r="E12" s="8">
        <v>351</v>
      </c>
      <c r="F12" s="11">
        <v>5.5336591518209053</v>
      </c>
      <c r="G12" s="8">
        <v>86</v>
      </c>
      <c r="H12" s="14">
        <v>14.285714285714285</v>
      </c>
    </row>
    <row r="13" spans="1:14" x14ac:dyDescent="0.25">
      <c r="A13" s="72">
        <v>2011</v>
      </c>
      <c r="B13" s="22" t="s">
        <v>1</v>
      </c>
      <c r="C13" s="9">
        <v>7926</v>
      </c>
      <c r="D13" s="12">
        <v>100</v>
      </c>
      <c r="E13" s="9">
        <v>7315</v>
      </c>
      <c r="F13" s="12">
        <v>100</v>
      </c>
      <c r="G13" s="9">
        <v>611</v>
      </c>
      <c r="H13" s="12">
        <v>100</v>
      </c>
    </row>
    <row r="14" spans="1:14" x14ac:dyDescent="0.25">
      <c r="A14" s="73"/>
      <c r="B14" s="3" t="s">
        <v>4</v>
      </c>
      <c r="C14" s="9">
        <v>70</v>
      </c>
      <c r="D14" s="36">
        <v>0.88316931617461525</v>
      </c>
      <c r="E14" s="7">
        <v>65</v>
      </c>
      <c r="F14" s="15">
        <v>0.88858509911141503</v>
      </c>
      <c r="G14" s="7">
        <v>5</v>
      </c>
      <c r="H14" s="16">
        <v>0.81833060556464821</v>
      </c>
    </row>
    <row r="15" spans="1:14" x14ac:dyDescent="0.25">
      <c r="A15" s="73"/>
      <c r="B15" s="30" t="s">
        <v>30</v>
      </c>
      <c r="C15" s="9">
        <v>7341</v>
      </c>
      <c r="D15" s="36">
        <v>92.619227857683569</v>
      </c>
      <c r="E15" s="5">
        <v>6828</v>
      </c>
      <c r="F15" s="15">
        <v>93.342447026657553</v>
      </c>
      <c r="G15">
        <v>513</v>
      </c>
      <c r="H15" s="16">
        <v>83.960720130932899</v>
      </c>
    </row>
    <row r="16" spans="1:14" x14ac:dyDescent="0.25">
      <c r="A16" s="74"/>
      <c r="B16" s="4" t="s">
        <v>31</v>
      </c>
      <c r="C16" s="29">
        <v>515</v>
      </c>
      <c r="D16" s="32">
        <v>6.4976028261418115</v>
      </c>
      <c r="E16" s="6">
        <v>422</v>
      </c>
      <c r="F16" s="11">
        <v>5.7689678742310315</v>
      </c>
      <c r="G16" s="6">
        <v>93</v>
      </c>
      <c r="H16" s="14">
        <v>15.220949263502456</v>
      </c>
    </row>
    <row r="17" spans="1:8" x14ac:dyDescent="0.25">
      <c r="A17" s="72">
        <v>2012</v>
      </c>
      <c r="B17" s="22" t="s">
        <v>1</v>
      </c>
      <c r="C17" s="9">
        <v>9186</v>
      </c>
      <c r="D17" s="12">
        <v>100</v>
      </c>
      <c r="E17" s="9">
        <v>8286</v>
      </c>
      <c r="F17" s="12">
        <v>100</v>
      </c>
      <c r="G17" s="9">
        <v>900</v>
      </c>
      <c r="H17" s="12">
        <v>100</v>
      </c>
    </row>
    <row r="18" spans="1:8" x14ac:dyDescent="0.25">
      <c r="A18" s="73"/>
      <c r="B18" s="3" t="s">
        <v>4</v>
      </c>
      <c r="C18" s="9">
        <v>74</v>
      </c>
      <c r="D18" s="36">
        <v>0.80557369910733723</v>
      </c>
      <c r="E18" s="7">
        <v>67</v>
      </c>
      <c r="F18" s="15">
        <v>0.80859280714458115</v>
      </c>
      <c r="G18" s="7">
        <v>7</v>
      </c>
      <c r="H18" s="16">
        <v>0.77777777777777779</v>
      </c>
    </row>
    <row r="19" spans="1:8" x14ac:dyDescent="0.25">
      <c r="A19" s="73"/>
      <c r="B19" s="30" t="s">
        <v>30</v>
      </c>
      <c r="C19" s="9">
        <v>8538</v>
      </c>
      <c r="D19" s="36">
        <v>92.945787067276285</v>
      </c>
      <c r="E19" s="5">
        <v>7775</v>
      </c>
      <c r="F19" s="15">
        <v>93.832971276852518</v>
      </c>
      <c r="G19">
        <v>763</v>
      </c>
      <c r="H19" s="16">
        <v>84.777777777777771</v>
      </c>
    </row>
    <row r="20" spans="1:8" x14ac:dyDescent="0.25">
      <c r="A20" s="74"/>
      <c r="B20" s="4" t="s">
        <v>31</v>
      </c>
      <c r="C20" s="29">
        <v>574</v>
      </c>
      <c r="D20" s="32">
        <v>6.2486392336163732</v>
      </c>
      <c r="E20" s="6">
        <v>444</v>
      </c>
      <c r="F20" s="11">
        <v>5.3584359160028967</v>
      </c>
      <c r="G20" s="6">
        <v>130</v>
      </c>
      <c r="H20" s="14">
        <v>14.444444444444443</v>
      </c>
    </row>
    <row r="21" spans="1:8" x14ac:dyDescent="0.25">
      <c r="A21" s="72">
        <v>2013</v>
      </c>
      <c r="B21" s="22" t="s">
        <v>1</v>
      </c>
      <c r="C21" s="9">
        <v>9148</v>
      </c>
      <c r="D21" s="12">
        <v>100</v>
      </c>
      <c r="E21" s="9">
        <v>8172</v>
      </c>
      <c r="F21" s="12">
        <v>100</v>
      </c>
      <c r="G21" s="9">
        <v>976</v>
      </c>
      <c r="H21" s="12">
        <v>100</v>
      </c>
    </row>
    <row r="22" spans="1:8" x14ac:dyDescent="0.25">
      <c r="A22" s="73"/>
      <c r="B22" s="3" t="s">
        <v>4</v>
      </c>
      <c r="C22" s="9">
        <v>60</v>
      </c>
      <c r="D22" s="36">
        <v>0.6558810668998688</v>
      </c>
      <c r="E22" s="7">
        <v>56</v>
      </c>
      <c r="F22" s="15">
        <v>0.68526676456191871</v>
      </c>
      <c r="G22" s="7">
        <v>4</v>
      </c>
      <c r="H22" s="16">
        <v>0.4098360655737705</v>
      </c>
    </row>
    <row r="23" spans="1:8" x14ac:dyDescent="0.25">
      <c r="A23" s="73"/>
      <c r="B23" s="30" t="s">
        <v>30</v>
      </c>
      <c r="C23" s="9">
        <v>8494</v>
      </c>
      <c r="D23" s="36">
        <v>92.850896370791418</v>
      </c>
      <c r="E23" s="5">
        <v>7648</v>
      </c>
      <c r="F23" s="15">
        <v>93.587860988742051</v>
      </c>
      <c r="G23" s="7">
        <v>846</v>
      </c>
      <c r="H23" s="16">
        <v>86.680327868852459</v>
      </c>
    </row>
    <row r="24" spans="1:8" x14ac:dyDescent="0.25">
      <c r="A24" s="74"/>
      <c r="B24" s="4" t="s">
        <v>31</v>
      </c>
      <c r="C24" s="29">
        <v>594</v>
      </c>
      <c r="D24" s="32">
        <v>6.4932225623087012</v>
      </c>
      <c r="E24" s="6">
        <v>468</v>
      </c>
      <c r="F24" s="11">
        <v>5.7268722466960353</v>
      </c>
      <c r="G24" s="6">
        <v>126</v>
      </c>
      <c r="H24" s="14">
        <v>12.909836065573771</v>
      </c>
    </row>
    <row r="25" spans="1:8" x14ac:dyDescent="0.25">
      <c r="A25" s="72">
        <v>2014</v>
      </c>
      <c r="B25" s="22" t="s">
        <v>1</v>
      </c>
      <c r="C25" s="9">
        <v>9596</v>
      </c>
      <c r="D25" s="12">
        <v>100</v>
      </c>
      <c r="E25" s="9">
        <v>8442</v>
      </c>
      <c r="F25" s="12">
        <v>100</v>
      </c>
      <c r="G25" s="9">
        <v>1154</v>
      </c>
      <c r="H25" s="12">
        <v>100</v>
      </c>
    </row>
    <row r="26" spans="1:8" x14ac:dyDescent="0.25">
      <c r="A26" s="73"/>
      <c r="B26" s="3" t="s">
        <v>4</v>
      </c>
      <c r="C26" s="9">
        <v>58</v>
      </c>
      <c r="D26" s="36">
        <v>0.60441850771154648</v>
      </c>
      <c r="E26" s="7">
        <v>54</v>
      </c>
      <c r="F26" s="15">
        <v>0.63965884861407252</v>
      </c>
      <c r="G26" s="7">
        <v>4</v>
      </c>
      <c r="H26" s="16">
        <v>0.34662045060658575</v>
      </c>
    </row>
    <row r="27" spans="1:8" x14ac:dyDescent="0.25">
      <c r="A27" s="73"/>
      <c r="B27" s="30" t="s">
        <v>30</v>
      </c>
      <c r="C27" s="9">
        <v>8930</v>
      </c>
      <c r="D27" s="36">
        <v>93.05960817007086</v>
      </c>
      <c r="E27" s="5">
        <v>7912</v>
      </c>
      <c r="F27" s="15">
        <v>93.72186685619522</v>
      </c>
      <c r="G27" s="5">
        <v>1018</v>
      </c>
      <c r="H27" s="16">
        <v>88.214904679376076</v>
      </c>
    </row>
    <row r="28" spans="1:8" x14ac:dyDescent="0.25">
      <c r="A28" s="74"/>
      <c r="B28" s="4" t="s">
        <v>31</v>
      </c>
      <c r="C28" s="29">
        <v>608</v>
      </c>
      <c r="D28" s="32">
        <v>6.3359733222175905</v>
      </c>
      <c r="E28" s="6">
        <v>476</v>
      </c>
      <c r="F28" s="11">
        <v>5.6384742951907132</v>
      </c>
      <c r="G28" s="6">
        <v>132</v>
      </c>
      <c r="H28" s="14">
        <v>11.438474870017332</v>
      </c>
    </row>
    <row r="29" spans="1:8" x14ac:dyDescent="0.25">
      <c r="A29" s="72">
        <v>2015</v>
      </c>
      <c r="B29" s="22" t="s">
        <v>1</v>
      </c>
      <c r="C29" s="9">
        <v>10257</v>
      </c>
      <c r="D29" s="12">
        <v>100</v>
      </c>
      <c r="E29" s="9">
        <v>9064</v>
      </c>
      <c r="F29" s="12">
        <v>100</v>
      </c>
      <c r="G29" s="9">
        <v>1193</v>
      </c>
      <c r="H29" s="12">
        <v>100</v>
      </c>
    </row>
    <row r="30" spans="1:8" x14ac:dyDescent="0.25">
      <c r="A30" s="73"/>
      <c r="B30" s="3" t="s">
        <v>4</v>
      </c>
      <c r="C30" s="9">
        <v>78</v>
      </c>
      <c r="D30" s="36">
        <v>0.76045627376425851</v>
      </c>
      <c r="E30" s="7">
        <v>73</v>
      </c>
      <c r="F30" s="15">
        <v>0.80538393645189754</v>
      </c>
      <c r="G30" s="7">
        <v>5</v>
      </c>
      <c r="H30" s="16">
        <v>0.41911148365465212</v>
      </c>
    </row>
    <row r="31" spans="1:8" x14ac:dyDescent="0.25">
      <c r="A31" s="73"/>
      <c r="B31" s="30" t="s">
        <v>30</v>
      </c>
      <c r="C31" s="9">
        <v>9483</v>
      </c>
      <c r="D31" s="36">
        <v>92.453933898800827</v>
      </c>
      <c r="E31" s="5">
        <v>8433</v>
      </c>
      <c r="F31" s="15">
        <v>93.038393645189771</v>
      </c>
      <c r="G31" s="5">
        <v>1050</v>
      </c>
      <c r="H31" s="16">
        <v>88.01341156747695</v>
      </c>
    </row>
    <row r="32" spans="1:8" x14ac:dyDescent="0.25">
      <c r="A32" s="74"/>
      <c r="B32" s="4" t="s">
        <v>31</v>
      </c>
      <c r="C32" s="29">
        <v>696</v>
      </c>
      <c r="D32" s="32">
        <v>6.7856098274349224</v>
      </c>
      <c r="E32" s="6">
        <v>558</v>
      </c>
      <c r="F32" s="11">
        <v>6.1562224183583405</v>
      </c>
      <c r="G32" s="6">
        <v>138</v>
      </c>
      <c r="H32" s="14">
        <v>11.5674769488684</v>
      </c>
    </row>
    <row r="33" spans="1:8" x14ac:dyDescent="0.25">
      <c r="A33" s="75">
        <v>2016</v>
      </c>
      <c r="B33" s="22" t="s">
        <v>1</v>
      </c>
      <c r="C33" s="9">
        <v>9854</v>
      </c>
      <c r="D33" s="12">
        <v>100</v>
      </c>
      <c r="E33" s="9">
        <v>8655</v>
      </c>
      <c r="F33" s="12">
        <v>100</v>
      </c>
      <c r="G33" s="9">
        <v>1199</v>
      </c>
      <c r="H33" s="12">
        <v>100</v>
      </c>
    </row>
    <row r="34" spans="1:8" x14ac:dyDescent="0.25">
      <c r="A34" s="76"/>
      <c r="B34" s="3" t="s">
        <v>4</v>
      </c>
      <c r="C34" s="9">
        <v>79</v>
      </c>
      <c r="D34" s="36">
        <f>(C34/$C$33)*100</f>
        <v>0.80170489141465406</v>
      </c>
      <c r="E34" s="7">
        <v>66</v>
      </c>
      <c r="F34" s="15">
        <f>(E34/$E$33)*100</f>
        <v>0.76256499133448874</v>
      </c>
      <c r="G34" s="7">
        <v>13</v>
      </c>
      <c r="H34" s="16">
        <f>(G34/$G$33)*100</f>
        <v>1.0842368640533779</v>
      </c>
    </row>
    <row r="35" spans="1:8" x14ac:dyDescent="0.25">
      <c r="A35" s="76"/>
      <c r="B35" s="30" t="s">
        <v>30</v>
      </c>
      <c r="C35" s="9">
        <v>9133</v>
      </c>
      <c r="D35" s="36">
        <f t="shared" ref="D35:D36" si="0">(C35/$C$33)*100</f>
        <v>92.683174345443476</v>
      </c>
      <c r="E35" s="5">
        <v>8093</v>
      </c>
      <c r="F35" s="15">
        <f t="shared" ref="F35:F36" si="1">(E35/$E$33)*100</f>
        <v>93.506643558636625</v>
      </c>
      <c r="G35" s="5">
        <v>1040</v>
      </c>
      <c r="H35" s="16">
        <f t="shared" ref="H35:H36" si="2">(G35/$G$33)*100</f>
        <v>86.738949124270221</v>
      </c>
    </row>
    <row r="36" spans="1:8" x14ac:dyDescent="0.25">
      <c r="A36" s="77"/>
      <c r="B36" s="4" t="s">
        <v>31</v>
      </c>
      <c r="C36" s="29">
        <v>642</v>
      </c>
      <c r="D36" s="32">
        <f t="shared" si="0"/>
        <v>6.5151207631418711</v>
      </c>
      <c r="E36" s="6">
        <v>496</v>
      </c>
      <c r="F36" s="11">
        <f t="shared" si="1"/>
        <v>5.7307914500288852</v>
      </c>
      <c r="G36" s="6">
        <v>146</v>
      </c>
      <c r="H36" s="14">
        <f t="shared" si="2"/>
        <v>12.176814011676397</v>
      </c>
    </row>
    <row r="37" spans="1:8" x14ac:dyDescent="0.25">
      <c r="A37" s="72">
        <v>2017</v>
      </c>
      <c r="B37" s="22" t="s">
        <v>1</v>
      </c>
      <c r="C37" s="9">
        <f>E37+G37</f>
        <v>14147</v>
      </c>
      <c r="D37" s="12">
        <v>100</v>
      </c>
      <c r="E37" s="9">
        <f>E38+E39+E40</f>
        <v>10795</v>
      </c>
      <c r="F37" s="12">
        <v>100</v>
      </c>
      <c r="G37" s="9">
        <f>G39+G40+G38</f>
        <v>3352</v>
      </c>
      <c r="H37" s="12">
        <v>100</v>
      </c>
    </row>
    <row r="38" spans="1:8" x14ac:dyDescent="0.25">
      <c r="A38" s="73"/>
      <c r="B38" s="3" t="s">
        <v>4</v>
      </c>
      <c r="C38" s="9">
        <f t="shared" ref="C38:C40" si="3">E38+G38</f>
        <v>4370</v>
      </c>
      <c r="D38" s="12">
        <f>(C38/$C$37)*100</f>
        <v>30.889941330317384</v>
      </c>
      <c r="E38" s="5">
        <v>2290</v>
      </c>
      <c r="F38" s="33">
        <f>(E38/$E$37)*100</f>
        <v>21.213524779990735</v>
      </c>
      <c r="G38" s="7">
        <v>2080</v>
      </c>
      <c r="H38" s="10">
        <f>(G38/$G$37)*100</f>
        <v>62.052505966587113</v>
      </c>
    </row>
    <row r="39" spans="1:8" x14ac:dyDescent="0.25">
      <c r="A39" s="73"/>
      <c r="B39" s="30" t="s">
        <v>30</v>
      </c>
      <c r="C39" s="9">
        <f t="shared" si="3"/>
        <v>9002</v>
      </c>
      <c r="D39" s="12">
        <f t="shared" ref="D39:D40" si="4">(C39/$C$37)*100</f>
        <v>63.631865413161805</v>
      </c>
      <c r="E39" s="7">
        <v>7898</v>
      </c>
      <c r="F39" s="33">
        <f t="shared" ref="F39:F40" si="5">(E39/$E$37)*100</f>
        <v>73.163501621120886</v>
      </c>
      <c r="G39" s="7">
        <v>1104</v>
      </c>
      <c r="H39" s="10">
        <f t="shared" ref="H39:H40" si="6">(G39/$G$37)*100</f>
        <v>32.935560859188548</v>
      </c>
    </row>
    <row r="40" spans="1:8" x14ac:dyDescent="0.25">
      <c r="A40" s="74"/>
      <c r="B40" s="4" t="s">
        <v>31</v>
      </c>
      <c r="C40" s="29">
        <f t="shared" si="3"/>
        <v>775</v>
      </c>
      <c r="D40" s="32">
        <f t="shared" si="4"/>
        <v>5.4781932565208171</v>
      </c>
      <c r="E40" s="6">
        <v>607</v>
      </c>
      <c r="F40" s="34">
        <f t="shared" si="5"/>
        <v>5.6229735988883744</v>
      </c>
      <c r="G40" s="6">
        <v>168</v>
      </c>
      <c r="H40" s="11">
        <f t="shared" si="6"/>
        <v>5.0119331742243434</v>
      </c>
    </row>
    <row r="41" spans="1:8" x14ac:dyDescent="0.25">
      <c r="A41" s="72">
        <v>2018</v>
      </c>
      <c r="B41" s="22" t="s">
        <v>1</v>
      </c>
      <c r="C41" s="9">
        <f>E41+G41</f>
        <v>15374</v>
      </c>
      <c r="D41" s="12">
        <v>100</v>
      </c>
      <c r="E41" s="9">
        <f>E43+E44+E42</f>
        <v>11702</v>
      </c>
      <c r="F41" s="12">
        <v>100</v>
      </c>
      <c r="G41" s="9">
        <f>G43+G44+G42</f>
        <v>3672</v>
      </c>
      <c r="H41" s="12">
        <v>100</v>
      </c>
    </row>
    <row r="42" spans="1:8" x14ac:dyDescent="0.25">
      <c r="A42" s="73"/>
      <c r="B42" s="3" t="s">
        <v>4</v>
      </c>
      <c r="C42" s="9">
        <f t="shared" ref="C42:C48" si="7">E42+G42</f>
        <v>4828</v>
      </c>
      <c r="D42" s="12">
        <f>(C42/$C$41)*100</f>
        <v>31.403668531286588</v>
      </c>
      <c r="E42" s="7">
        <v>2557</v>
      </c>
      <c r="F42" s="10">
        <f>(E42/$E$41)*100</f>
        <v>21.850965646897965</v>
      </c>
      <c r="G42" s="7">
        <v>2271</v>
      </c>
      <c r="H42" s="10">
        <f>(G42/$G$41)*100</f>
        <v>61.846405228758172</v>
      </c>
    </row>
    <row r="43" spans="1:8" x14ac:dyDescent="0.25">
      <c r="A43" s="73"/>
      <c r="B43" s="30" t="s">
        <v>30</v>
      </c>
      <c r="C43" s="9">
        <f t="shared" si="7"/>
        <v>9731</v>
      </c>
      <c r="D43" s="12">
        <f t="shared" ref="D43:D44" si="8">(C43/$C$41)*100</f>
        <v>63.295173669832181</v>
      </c>
      <c r="E43" s="7">
        <v>8518</v>
      </c>
      <c r="F43" s="10">
        <f t="shared" ref="F43:F44" si="9">(E43/$E$41)*100</f>
        <v>72.790975901555285</v>
      </c>
      <c r="G43" s="7">
        <v>1213</v>
      </c>
      <c r="H43" s="10">
        <f t="shared" ref="H43:H44" si="10">(G43/$G$41)*100</f>
        <v>33.033769063180827</v>
      </c>
    </row>
    <row r="44" spans="1:8" x14ac:dyDescent="0.25">
      <c r="A44" s="74"/>
      <c r="B44" s="4" t="s">
        <v>31</v>
      </c>
      <c r="C44" s="29">
        <f t="shared" si="7"/>
        <v>815</v>
      </c>
      <c r="D44" s="32">
        <f t="shared" si="8"/>
        <v>5.3011577988812277</v>
      </c>
      <c r="E44" s="6">
        <v>627</v>
      </c>
      <c r="F44" s="11">
        <f t="shared" si="9"/>
        <v>5.3580584515467438</v>
      </c>
      <c r="G44" s="6">
        <v>188</v>
      </c>
      <c r="H44" s="11">
        <f t="shared" si="10"/>
        <v>5.1198257080610023</v>
      </c>
    </row>
    <row r="45" spans="1:8" x14ac:dyDescent="0.25">
      <c r="A45" s="72">
        <v>2019</v>
      </c>
      <c r="B45" s="22" t="s">
        <v>1</v>
      </c>
      <c r="C45" s="9">
        <f>E45+G45</f>
        <v>16450</v>
      </c>
      <c r="D45" s="12">
        <v>100</v>
      </c>
      <c r="E45" s="9">
        <f>E47+E48+E46</f>
        <v>12473</v>
      </c>
      <c r="F45" s="12">
        <v>100</v>
      </c>
      <c r="G45" s="9">
        <f>G47+G48+G46</f>
        <v>3977</v>
      </c>
      <c r="H45" s="12">
        <v>100</v>
      </c>
    </row>
    <row r="46" spans="1:8" x14ac:dyDescent="0.25">
      <c r="A46" s="73"/>
      <c r="B46" s="3" t="s">
        <v>4</v>
      </c>
      <c r="C46" s="9">
        <f t="shared" si="7"/>
        <v>5214</v>
      </c>
      <c r="D46" s="12">
        <f>(C46/$C$45)*100</f>
        <v>31.696048632218844</v>
      </c>
      <c r="E46" s="9">
        <v>2789</v>
      </c>
      <c r="F46" s="12">
        <f>(E46/$E$45)*100</f>
        <v>22.360298244207488</v>
      </c>
      <c r="G46" s="9">
        <v>2425</v>
      </c>
      <c r="H46" s="12">
        <f>(G46/$G$45)*100</f>
        <v>60.975609756097562</v>
      </c>
    </row>
    <row r="47" spans="1:8" x14ac:dyDescent="0.25">
      <c r="A47" s="73"/>
      <c r="B47" s="30" t="s">
        <v>30</v>
      </c>
      <c r="C47" s="9">
        <f t="shared" si="7"/>
        <v>10251</v>
      </c>
      <c r="D47" s="12">
        <f t="shared" ref="D47:D48" si="11">(C47/$C$45)*100</f>
        <v>62.316109422492403</v>
      </c>
      <c r="E47" s="7">
        <v>8910</v>
      </c>
      <c r="F47" s="12">
        <f t="shared" ref="F47:F48" si="12">(E47/$E$45)*100</f>
        <v>71.434298083861137</v>
      </c>
      <c r="G47" s="7">
        <v>1341</v>
      </c>
      <c r="H47" s="12">
        <f t="shared" ref="H47:H48" si="13">(G47/$G$45)*100</f>
        <v>33.718883580588383</v>
      </c>
    </row>
    <row r="48" spans="1:8" x14ac:dyDescent="0.25">
      <c r="A48" s="74"/>
      <c r="B48" s="4" t="s">
        <v>31</v>
      </c>
      <c r="C48" s="29">
        <f t="shared" si="7"/>
        <v>985</v>
      </c>
      <c r="D48" s="32">
        <f t="shared" si="11"/>
        <v>5.9878419452887535</v>
      </c>
      <c r="E48" s="6">
        <v>774</v>
      </c>
      <c r="F48" s="32">
        <f t="shared" si="12"/>
        <v>6.2054036719313723</v>
      </c>
      <c r="G48" s="6">
        <v>211</v>
      </c>
      <c r="H48" s="32">
        <f t="shared" si="13"/>
        <v>5.3055066633140555</v>
      </c>
    </row>
    <row r="49" spans="1:8" x14ac:dyDescent="0.25">
      <c r="A49" s="72">
        <v>2020</v>
      </c>
      <c r="B49" s="22" t="s">
        <v>1</v>
      </c>
      <c r="C49" s="9">
        <f>E49+G49</f>
        <v>9974</v>
      </c>
      <c r="D49" s="12">
        <v>100</v>
      </c>
      <c r="E49" s="23">
        <f>E51+E52+E50</f>
        <v>7555</v>
      </c>
      <c r="F49" s="24">
        <v>100</v>
      </c>
      <c r="G49" s="23">
        <f>G51+G52+G50</f>
        <v>2419</v>
      </c>
      <c r="H49" s="24">
        <v>100</v>
      </c>
    </row>
    <row r="50" spans="1:8" x14ac:dyDescent="0.25">
      <c r="A50" s="73"/>
      <c r="B50" s="3" t="s">
        <v>4</v>
      </c>
      <c r="C50" s="9">
        <f t="shared" ref="C50:C52" si="14">E50+G50</f>
        <v>3122</v>
      </c>
      <c r="D50" s="12">
        <v>31.301383597353116</v>
      </c>
      <c r="E50" s="25">
        <v>1636</v>
      </c>
      <c r="F50" s="24">
        <v>21.654533421575113</v>
      </c>
      <c r="G50" s="25">
        <v>1486</v>
      </c>
      <c r="H50" s="24">
        <f>(G50/$G$49)*100</f>
        <v>61.430343116990493</v>
      </c>
    </row>
    <row r="51" spans="1:8" x14ac:dyDescent="0.25">
      <c r="A51" s="73"/>
      <c r="B51" s="30" t="s">
        <v>30</v>
      </c>
      <c r="C51" s="9">
        <f t="shared" si="14"/>
        <v>6192</v>
      </c>
      <c r="D51" s="12">
        <v>62.081411670342888</v>
      </c>
      <c r="E51" s="25">
        <v>5414</v>
      </c>
      <c r="F51" s="24">
        <v>71.661151555261412</v>
      </c>
      <c r="G51" s="26">
        <v>778</v>
      </c>
      <c r="H51" s="24">
        <f t="shared" ref="H51:H52" si="15">(G51/$G$49)*100</f>
        <v>32.162050434063659</v>
      </c>
    </row>
    <row r="52" spans="1:8" x14ac:dyDescent="0.25">
      <c r="A52" s="74"/>
      <c r="B52" s="4" t="s">
        <v>31</v>
      </c>
      <c r="C52" s="29">
        <f t="shared" si="14"/>
        <v>660</v>
      </c>
      <c r="D52" s="32">
        <v>6.61720473230399</v>
      </c>
      <c r="E52" s="27">
        <v>505</v>
      </c>
      <c r="F52" s="35">
        <v>6.6843150231634674</v>
      </c>
      <c r="G52" s="28">
        <v>155</v>
      </c>
      <c r="H52" s="35">
        <f t="shared" si="15"/>
        <v>6.4076064489458444</v>
      </c>
    </row>
    <row r="53" spans="1:8" x14ac:dyDescent="0.25">
      <c r="A53" s="72">
        <v>2021</v>
      </c>
      <c r="B53" s="22" t="s">
        <v>1</v>
      </c>
      <c r="C53" s="9">
        <f>E53+G53</f>
        <v>11579</v>
      </c>
      <c r="D53" s="12">
        <v>100</v>
      </c>
      <c r="E53" s="9">
        <f>E55+E56+E54</f>
        <v>8976</v>
      </c>
      <c r="F53" s="12">
        <v>100</v>
      </c>
      <c r="G53" s="9">
        <f>G55+G56+G54</f>
        <v>2603</v>
      </c>
      <c r="H53" s="12">
        <v>100</v>
      </c>
    </row>
    <row r="54" spans="1:8" x14ac:dyDescent="0.25">
      <c r="A54" s="73"/>
      <c r="B54" s="3" t="s">
        <v>4</v>
      </c>
      <c r="C54" s="9">
        <f t="shared" ref="C54:C56" si="16">E54+G54</f>
        <v>3683</v>
      </c>
      <c r="D54" s="12">
        <f>(C54/$C$53)*100</f>
        <v>31.807582692805941</v>
      </c>
      <c r="E54" s="7">
        <v>1979</v>
      </c>
      <c r="F54" s="12">
        <f>(E54/$E$53)*100</f>
        <v>22.047682709447418</v>
      </c>
      <c r="G54" s="9">
        <v>1704</v>
      </c>
      <c r="H54" s="12">
        <f>(G54/$G$53)*100</f>
        <v>65.462927391471382</v>
      </c>
    </row>
    <row r="55" spans="1:8" x14ac:dyDescent="0.25">
      <c r="A55" s="73"/>
      <c r="B55" s="30" t="s">
        <v>30</v>
      </c>
      <c r="C55" s="9">
        <f t="shared" si="16"/>
        <v>7072</v>
      </c>
      <c r="D55" s="12">
        <f t="shared" ref="D55:D56" si="17">(C55/$C$53)*100</f>
        <v>61.076086017790828</v>
      </c>
      <c r="E55" s="7">
        <v>6347</v>
      </c>
      <c r="F55" s="12">
        <f t="shared" ref="F55:F56" si="18">(E55/$E$53)*100</f>
        <v>70.710784313725497</v>
      </c>
      <c r="G55" s="7">
        <v>725</v>
      </c>
      <c r="H55" s="12">
        <f t="shared" ref="H55:H56" si="19">(G55/$G$53)*100</f>
        <v>27.85247791010373</v>
      </c>
    </row>
    <row r="56" spans="1:8" x14ac:dyDescent="0.25">
      <c r="A56" s="74"/>
      <c r="B56" s="4" t="s">
        <v>31</v>
      </c>
      <c r="C56" s="29">
        <f t="shared" si="16"/>
        <v>824</v>
      </c>
      <c r="D56" s="32">
        <f t="shared" si="17"/>
        <v>7.11633128940323</v>
      </c>
      <c r="E56" s="6">
        <v>650</v>
      </c>
      <c r="F56" s="32">
        <f t="shared" si="18"/>
        <v>7.2415329768270951</v>
      </c>
      <c r="G56" s="6">
        <v>174</v>
      </c>
      <c r="H56" s="32">
        <f t="shared" si="19"/>
        <v>6.6845946984248954</v>
      </c>
    </row>
    <row r="57" spans="1:8" x14ac:dyDescent="0.25">
      <c r="A57" s="72">
        <v>2022</v>
      </c>
      <c r="B57" s="22" t="s">
        <v>1</v>
      </c>
      <c r="C57" s="31">
        <f>E57+G57</f>
        <v>13835</v>
      </c>
      <c r="D57" s="12">
        <v>100</v>
      </c>
      <c r="E57" s="31">
        <f>E59+E60+E58</f>
        <v>10546</v>
      </c>
      <c r="F57" s="12">
        <v>100</v>
      </c>
      <c r="G57" s="31">
        <f>G59+G60+G58</f>
        <v>3289</v>
      </c>
      <c r="H57" s="12">
        <v>100</v>
      </c>
    </row>
    <row r="58" spans="1:8" x14ac:dyDescent="0.25">
      <c r="A58" s="73"/>
      <c r="B58" s="3" t="s">
        <v>4</v>
      </c>
      <c r="C58" s="31">
        <f t="shared" ref="C58:C60" si="20">E58+G58</f>
        <v>4674</v>
      </c>
      <c r="D58" s="36">
        <f>(C58/$C$57)*100</f>
        <v>33.783881460065054</v>
      </c>
      <c r="E58" s="5">
        <v>2548</v>
      </c>
      <c r="F58" s="15">
        <v>24.160819267968897</v>
      </c>
      <c r="G58" s="5">
        <v>2126</v>
      </c>
      <c r="H58" s="16">
        <v>64.639708117968979</v>
      </c>
    </row>
    <row r="59" spans="1:8" x14ac:dyDescent="0.25">
      <c r="A59" s="73"/>
      <c r="B59" s="30" t="s">
        <v>30</v>
      </c>
      <c r="C59" s="31">
        <f t="shared" si="20"/>
        <v>8215</v>
      </c>
      <c r="D59" s="36">
        <f t="shared" ref="D59:D60" si="21">(C59/$C$57)*100</f>
        <v>59.3783881460065</v>
      </c>
      <c r="E59" s="5">
        <v>7262</v>
      </c>
      <c r="F59" s="15">
        <v>68.860231367343076</v>
      </c>
      <c r="G59" s="5">
        <v>953</v>
      </c>
      <c r="H59" s="16">
        <v>28.975372453633323</v>
      </c>
    </row>
    <row r="60" spans="1:8" x14ac:dyDescent="0.25">
      <c r="A60" s="74"/>
      <c r="B60" s="4" t="s">
        <v>31</v>
      </c>
      <c r="C60" s="29">
        <f t="shared" si="20"/>
        <v>946</v>
      </c>
      <c r="D60" s="32">
        <f t="shared" si="21"/>
        <v>6.8377303939284424</v>
      </c>
      <c r="E60" s="6">
        <v>736</v>
      </c>
      <c r="F60" s="11">
        <v>6.9789493646880336</v>
      </c>
      <c r="G60" s="6">
        <v>210</v>
      </c>
      <c r="H60" s="14">
        <v>6.3849194283976898</v>
      </c>
    </row>
    <row r="61" spans="1:8" x14ac:dyDescent="0.25">
      <c r="A61" s="72">
        <v>2023</v>
      </c>
      <c r="B61" s="22" t="s">
        <v>1</v>
      </c>
      <c r="C61" s="31">
        <v>14394</v>
      </c>
      <c r="D61" s="36">
        <v>100</v>
      </c>
      <c r="E61" s="31">
        <v>10438</v>
      </c>
      <c r="F61" s="15">
        <v>100</v>
      </c>
      <c r="G61" s="31">
        <v>3956</v>
      </c>
      <c r="H61" s="36">
        <v>100</v>
      </c>
    </row>
    <row r="62" spans="1:8" x14ac:dyDescent="0.25">
      <c r="A62" s="73"/>
      <c r="B62" s="30" t="s">
        <v>4</v>
      </c>
      <c r="C62" s="31">
        <v>5391</v>
      </c>
      <c r="D62" s="36">
        <v>37.45310546060859</v>
      </c>
      <c r="E62" s="5">
        <v>2803</v>
      </c>
      <c r="F62" s="15">
        <v>26.853803410615061</v>
      </c>
      <c r="G62" s="5">
        <v>2588</v>
      </c>
      <c r="H62" s="16">
        <v>65.419615773508596</v>
      </c>
    </row>
    <row r="63" spans="1:8" x14ac:dyDescent="0.25">
      <c r="A63" s="73"/>
      <c r="B63" s="30" t="s">
        <v>30</v>
      </c>
      <c r="C63" s="31">
        <v>7962</v>
      </c>
      <c r="D63" s="36">
        <v>55.314714464360151</v>
      </c>
      <c r="E63" s="5">
        <v>6855</v>
      </c>
      <c r="F63" s="15">
        <v>65.673500670626566</v>
      </c>
      <c r="G63" s="5">
        <v>1107</v>
      </c>
      <c r="H63" s="16">
        <v>27.982810920121338</v>
      </c>
    </row>
    <row r="64" spans="1:8" x14ac:dyDescent="0.25">
      <c r="A64" s="74"/>
      <c r="B64" s="28" t="s">
        <v>31</v>
      </c>
      <c r="C64" s="29">
        <v>1041</v>
      </c>
      <c r="D64" s="32">
        <v>7.2321800750312635</v>
      </c>
      <c r="E64" s="6">
        <v>780</v>
      </c>
      <c r="F64" s="11">
        <v>7.472695918758383</v>
      </c>
      <c r="G64" s="6">
        <v>261</v>
      </c>
      <c r="H64" s="14">
        <v>6.5975733063700703</v>
      </c>
    </row>
    <row r="65" spans="1:10" x14ac:dyDescent="0.25">
      <c r="A65" s="72">
        <v>2024</v>
      </c>
      <c r="B65" s="22" t="s">
        <v>1</v>
      </c>
      <c r="C65" s="31">
        <v>13176</v>
      </c>
      <c r="D65" s="63">
        <v>100</v>
      </c>
      <c r="E65" s="31">
        <v>9641</v>
      </c>
      <c r="F65" s="63">
        <v>100</v>
      </c>
      <c r="G65" s="31">
        <v>3535</v>
      </c>
      <c r="H65" s="63">
        <v>100</v>
      </c>
    </row>
    <row r="66" spans="1:10" x14ac:dyDescent="0.25">
      <c r="A66" s="73"/>
      <c r="B66" s="30" t="s">
        <v>4</v>
      </c>
      <c r="C66" s="31">
        <v>4391</v>
      </c>
      <c r="D66" s="63">
        <v>33.325743776563449</v>
      </c>
      <c r="E66" s="5">
        <v>2279</v>
      </c>
      <c r="F66" s="64">
        <v>23.638626698475264</v>
      </c>
      <c r="G66" s="5">
        <v>2112</v>
      </c>
      <c r="H66" s="65">
        <v>59.745403111739748</v>
      </c>
    </row>
    <row r="67" spans="1:10" x14ac:dyDescent="0.25">
      <c r="A67" s="73"/>
      <c r="B67" s="30" t="s">
        <v>30</v>
      </c>
      <c r="C67" s="31">
        <v>7722</v>
      </c>
      <c r="D67" s="63">
        <v>58.606557377049185</v>
      </c>
      <c r="E67" s="5">
        <v>6552</v>
      </c>
      <c r="F67" s="64">
        <v>67.959755212114928</v>
      </c>
      <c r="G67" s="5">
        <v>1170</v>
      </c>
      <c r="H67" s="65">
        <v>33.097595473833096</v>
      </c>
    </row>
    <row r="68" spans="1:10" x14ac:dyDescent="0.25">
      <c r="A68" s="74"/>
      <c r="B68" s="28" t="s">
        <v>31</v>
      </c>
      <c r="C68" s="29">
        <v>1063</v>
      </c>
      <c r="D68" s="63">
        <v>8.0676988463873709</v>
      </c>
      <c r="E68" s="6">
        <v>810</v>
      </c>
      <c r="F68" s="64">
        <v>8.401618089409812</v>
      </c>
      <c r="G68" s="5">
        <v>253</v>
      </c>
      <c r="H68" s="65">
        <v>7.1570014144271568</v>
      </c>
    </row>
    <row r="69" spans="1:10" ht="47.25" customHeight="1" x14ac:dyDescent="0.25">
      <c r="A69" s="66" t="s">
        <v>39</v>
      </c>
      <c r="B69" s="67"/>
      <c r="C69" s="67"/>
      <c r="D69" s="67"/>
      <c r="E69" s="67"/>
      <c r="F69" s="67"/>
      <c r="G69" s="67"/>
      <c r="H69" s="67"/>
    </row>
    <row r="70" spans="1:10" ht="36.75" customHeight="1" x14ac:dyDescent="0.25">
      <c r="A70" s="68" t="s">
        <v>40</v>
      </c>
      <c r="B70" s="69"/>
      <c r="C70" s="69"/>
      <c r="D70" s="69"/>
      <c r="E70" s="69"/>
      <c r="F70" s="69"/>
      <c r="G70" s="69"/>
      <c r="H70" s="69"/>
      <c r="J70" t="s">
        <v>38</v>
      </c>
    </row>
  </sheetData>
  <mergeCells count="26">
    <mergeCell ref="A65:A68"/>
    <mergeCell ref="J1:K1"/>
    <mergeCell ref="A57:A60"/>
    <mergeCell ref="E2:H2"/>
    <mergeCell ref="G3:H3"/>
    <mergeCell ref="A53:A56"/>
    <mergeCell ref="A37:A40"/>
    <mergeCell ref="A41:A44"/>
    <mergeCell ref="A45:A48"/>
    <mergeCell ref="A49:A52"/>
    <mergeCell ref="A69:H69"/>
    <mergeCell ref="A70:H70"/>
    <mergeCell ref="A1:H1"/>
    <mergeCell ref="A29:A32"/>
    <mergeCell ref="A33:A36"/>
    <mergeCell ref="A5:A8"/>
    <mergeCell ref="A9:A12"/>
    <mergeCell ref="A13:A16"/>
    <mergeCell ref="A17:A20"/>
    <mergeCell ref="A21:A24"/>
    <mergeCell ref="A25:A28"/>
    <mergeCell ref="E3:F3"/>
    <mergeCell ref="C2:D3"/>
    <mergeCell ref="B2:B4"/>
    <mergeCell ref="A2:A4"/>
    <mergeCell ref="A61:A6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zoomScaleNormal="100" workbookViewId="0">
      <selection activeCell="B21" sqref="B21"/>
    </sheetView>
  </sheetViews>
  <sheetFormatPr baseColWidth="10" defaultColWidth="14.42578125" defaultRowHeight="15" customHeight="1" x14ac:dyDescent="0.2"/>
  <cols>
    <col min="1" max="1" width="32.7109375" style="18" customWidth="1"/>
    <col min="2" max="2" width="79.85546875" style="18" customWidth="1"/>
    <col min="3" max="3" width="11.42578125" style="18" customWidth="1"/>
    <col min="4" max="4" width="52.7109375" style="18" customWidth="1"/>
    <col min="5" max="26" width="11.42578125" style="18" customWidth="1"/>
    <col min="27" max="16384" width="14.42578125" style="18"/>
  </cols>
  <sheetData>
    <row r="1" spans="1:26" ht="12.75" customHeight="1" thickBot="1" x14ac:dyDescent="0.25">
      <c r="A1" s="85" t="s">
        <v>7</v>
      </c>
      <c r="B1" s="8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2.75" customHeight="1" x14ac:dyDescent="0.2">
      <c r="A2" s="37" t="s">
        <v>8</v>
      </c>
      <c r="B2" s="38" t="s">
        <v>28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 x14ac:dyDescent="0.2">
      <c r="A3" s="39" t="s">
        <v>9</v>
      </c>
      <c r="B3" s="40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 x14ac:dyDescent="0.2">
      <c r="A4" s="39" t="s">
        <v>11</v>
      </c>
      <c r="B4" s="41" t="s">
        <v>12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2">
      <c r="A5" s="39" t="s">
        <v>13</v>
      </c>
      <c r="B5" s="42" t="s">
        <v>14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6.25" customHeight="1" x14ac:dyDescent="0.2">
      <c r="A6" s="43" t="s">
        <v>15</v>
      </c>
      <c r="B6" s="44" t="s">
        <v>37</v>
      </c>
      <c r="C6" s="17"/>
      <c r="D6" s="6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51.75" customHeight="1" thickBot="1" x14ac:dyDescent="0.25">
      <c r="A7" s="46" t="s">
        <v>16</v>
      </c>
      <c r="B7" s="47" t="s">
        <v>36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x14ac:dyDescent="0.2">
      <c r="A8" s="48" t="s">
        <v>17</v>
      </c>
      <c r="B8" s="49" t="s">
        <v>29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90.75" customHeight="1" x14ac:dyDescent="0.2">
      <c r="A9" s="50" t="s">
        <v>18</v>
      </c>
      <c r="B9" s="51" t="s">
        <v>35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x14ac:dyDescent="0.2">
      <c r="A10" s="50" t="s">
        <v>19</v>
      </c>
      <c r="B10" s="60" t="s">
        <v>33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customHeight="1" thickBot="1" x14ac:dyDescent="0.25">
      <c r="A11" s="52" t="s">
        <v>20</v>
      </c>
      <c r="B11" s="53" t="s">
        <v>34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thickBot="1" x14ac:dyDescent="0.25">
      <c r="A12" s="54" t="s">
        <v>21</v>
      </c>
      <c r="B12" s="55" t="s">
        <v>32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 x14ac:dyDescent="0.2">
      <c r="A13" s="56" t="s">
        <v>22</v>
      </c>
      <c r="B13" s="57" t="s">
        <v>23</v>
      </c>
      <c r="C13" s="20"/>
      <c r="D13" s="20"/>
      <c r="E13" s="20"/>
      <c r="F13" s="20"/>
      <c r="G13" s="20"/>
      <c r="H13" s="20"/>
      <c r="I13" s="20"/>
      <c r="J13" s="20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2">
      <c r="A14" s="39" t="s">
        <v>24</v>
      </c>
      <c r="B14" s="58" t="s">
        <v>25</v>
      </c>
      <c r="C14" s="20"/>
      <c r="D14" s="20"/>
      <c r="E14" s="20"/>
      <c r="F14" s="20"/>
      <c r="G14" s="20"/>
      <c r="H14" s="20"/>
      <c r="I14" s="20"/>
      <c r="J14" s="20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 x14ac:dyDescent="0.2">
      <c r="A15" s="39" t="s">
        <v>26</v>
      </c>
      <c r="B15" s="40" t="s">
        <v>23</v>
      </c>
      <c r="C15" s="20"/>
      <c r="D15" s="20"/>
      <c r="E15" s="20"/>
      <c r="F15" s="20"/>
      <c r="G15" s="20"/>
      <c r="H15" s="20"/>
      <c r="I15" s="20"/>
      <c r="J15" s="20"/>
      <c r="K15" s="20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58.5" customHeight="1" thickBot="1" x14ac:dyDescent="0.25">
      <c r="A16" s="45" t="s">
        <v>27</v>
      </c>
      <c r="B16" s="59" t="s">
        <v>41</v>
      </c>
      <c r="C16" s="21"/>
      <c r="D16" s="21"/>
      <c r="E16" s="21"/>
      <c r="F16" s="21"/>
      <c r="G16" s="21"/>
      <c r="H16" s="21"/>
      <c r="I16" s="21"/>
      <c r="J16" s="20"/>
      <c r="K16" s="20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VD_VG04</vt:lpstr>
      <vt:lpstr>Ficha técnica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2025-08-13T15:06:36Z</dcterms:modified>
</cp:coreProperties>
</file>