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INTERMEDIACION FINANCIERA Y SEGUROS\MERCADO ASEGURADOR\"/>
    </mc:Choice>
  </mc:AlternateContent>
  <xr:revisionPtr revIDLastSave="0" documentId="13_ncr:1_{C8FFF79B-C25E-455A-A3A7-6C7AFCEA4F62}" xr6:coauthVersionLast="47" xr6:coauthVersionMax="47" xr10:uidLastSave="{00000000-0000-0000-0000-000000000000}"/>
  <bookViews>
    <workbookView xWindow="1812" yWindow="0" windowWidth="15720" windowHeight="12336" xr2:uid="{00000000-000D-0000-FFFF-FFFF00000000}"/>
  </bookViews>
  <sheets>
    <sheet name="FIN_SEG_Ax03" sheetId="1" r:id="rId1"/>
    <sheet name="Ficha Técnica" sheetId="2" r:id="rId2"/>
  </sheets>
  <calcPr calcId="191029"/>
</workbook>
</file>

<file path=xl/calcChain.xml><?xml version="1.0" encoding="utf-8"?>
<calcChain xmlns="http://schemas.openxmlformats.org/spreadsheetml/2006/main">
  <c r="C35" i="1" l="1"/>
  <c r="K35" i="1" l="1"/>
  <c r="H35" i="1"/>
  <c r="G35" i="1"/>
  <c r="F35" i="1"/>
  <c r="J35" i="1" s="1"/>
  <c r="E35" i="1"/>
  <c r="D35" i="1"/>
</calcChain>
</file>

<file path=xl/sharedStrings.xml><?xml version="1.0" encoding="utf-8"?>
<sst xmlns="http://schemas.openxmlformats.org/spreadsheetml/2006/main" count="120" uniqueCount="56">
  <si>
    <t>.</t>
  </si>
  <si>
    <t>Retiro</t>
  </si>
  <si>
    <t>Otros ramos</t>
  </si>
  <si>
    <t>Granizo</t>
  </si>
  <si>
    <t>Robo</t>
  </si>
  <si>
    <t>Transporte</t>
  </si>
  <si>
    <t>Vida</t>
  </si>
  <si>
    <t>Incendio y combinado familiar</t>
  </si>
  <si>
    <t>Automotores</t>
  </si>
  <si>
    <t>Ramos de la actividad aseguradora</t>
  </si>
  <si>
    <t>Total</t>
  </si>
  <si>
    <t>Año</t>
  </si>
  <si>
    <r>
      <t>Riesgos del trabajo</t>
    </r>
    <r>
      <rPr>
        <vertAlign val="superscript"/>
        <sz val="10"/>
        <rFont val="Arial"/>
        <family val="2"/>
      </rPr>
      <t>1</t>
    </r>
  </si>
  <si>
    <r>
      <rPr>
        <b/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Hasta 1996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el ramo Accidentes / Riesgos del trabajo se denominaba,  Accidentes de trabajo; a partir de 1997 se denomina Riesgos del trabajo, que surge de la diferencia entre riesgos y anulaciones de accidentes del trabajo. La suma de las cifras parciales difiere del total por procedimientos de redondeo.</t>
    </r>
  </si>
  <si>
    <t xml:space="preserve">FICHA TECNICA </t>
  </si>
  <si>
    <t>Archivo</t>
  </si>
  <si>
    <t xml:space="preserve">Área Temática </t>
  </si>
  <si>
    <t xml:space="preserve">Tema </t>
  </si>
  <si>
    <t>Subtema</t>
  </si>
  <si>
    <t>Serie</t>
  </si>
  <si>
    <t>Objetivo</t>
  </si>
  <si>
    <t>Variable 1</t>
  </si>
  <si>
    <t xml:space="preserve">Definición Operativa </t>
  </si>
  <si>
    <t>Unidad de Medida</t>
  </si>
  <si>
    <t>Método de Cálculo (formula)</t>
  </si>
  <si>
    <t>Variable 2</t>
  </si>
  <si>
    <t>Variable 3</t>
  </si>
  <si>
    <t>Variable 4</t>
  </si>
  <si>
    <t>Periodicidad de Recepción (secundaria)</t>
  </si>
  <si>
    <t>periodicidad de recolección (primaria)</t>
  </si>
  <si>
    <t>No corresponde</t>
  </si>
  <si>
    <t xml:space="preserve">Periodicidad de Difusión </t>
  </si>
  <si>
    <t>Fuente</t>
  </si>
  <si>
    <t>Mercado Asegurador</t>
  </si>
  <si>
    <t>Montos de las primas y recargos emitidos por la actividad aseguradora</t>
  </si>
  <si>
    <t>Riesgos del trabajo</t>
  </si>
  <si>
    <t>Variable 5</t>
  </si>
  <si>
    <t>Variable 6</t>
  </si>
  <si>
    <t>Variable 7</t>
  </si>
  <si>
    <t>Variable 8</t>
  </si>
  <si>
    <t>Variable 9</t>
  </si>
  <si>
    <t>No aplica</t>
  </si>
  <si>
    <t>Anual</t>
  </si>
  <si>
    <t>Intermediación Financiera y Seguros</t>
  </si>
  <si>
    <t>Automotortes</t>
  </si>
  <si>
    <t>Corresponde a la  participación de la CABA en las primas y recargos emitidos en este ramo</t>
  </si>
  <si>
    <t>Presentar la evolución del monto de las primas y recargos en la Ciudad de Buenos Aires, por ramos de la actividad aseguradora.</t>
  </si>
  <si>
    <t>Corresponde a los montos de las  las primas y recargos emitidos en este ramo</t>
  </si>
  <si>
    <t>Millones de pesos</t>
  </si>
  <si>
    <t>Corresponde a los montos de las  las primas y recargos emitidos en estos ramos</t>
  </si>
  <si>
    <t>Corresponde a los montos de las primas y recargos emitidos en este ramo</t>
  </si>
  <si>
    <t>Corresponde a los montos de las primas y recargos emitidos en otros ramos</t>
  </si>
  <si>
    <t>FIN_SEG_AX03</t>
  </si>
  <si>
    <r>
      <t>Fuente</t>
    </r>
    <r>
      <rPr>
        <sz val="8"/>
        <rFont val="Arial"/>
        <family val="2"/>
      </rPr>
      <t>: Instituto de Estadística y Censos de la Ciudad Autónoma de Buenos Aires (Jefatura de Gabinete de Ministros - GCBA) sobre la base de datos de la Superintendencia de Seguros de la Nación.</t>
    </r>
  </si>
  <si>
    <t>Instituto de Estadística y Censos de la Ciudad Autónoma de Buenos Aires (Jefatura de Gabinete de Ministros - GCBA) sobre la base de datos de la Superintendencia de Seguros de la Nación.</t>
  </si>
  <si>
    <t>Primas y recargos emitidos (millones de pesos) por ramos de la actividad aseguradora. Ciudad de Buenos Aires. Años 1990/2025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</si>
</sst>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vertAlign val="superscript"/>
      <sz val="8"/>
      <name val="Arial"/>
      <family val="2"/>
    </font>
    <font>
      <vertAlign val="superscript"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2" borderId="0" xfId="0" applyFont="1" applyFill="1"/>
    <xf numFmtId="0" fontId="0" fillId="2" borderId="0" xfId="0" applyFill="1"/>
    <xf numFmtId="0" fontId="3" fillId="2" borderId="1" xfId="0" applyFont="1" applyFill="1" applyBorder="1" applyAlignment="1">
      <alignment horizontal="center"/>
    </xf>
    <xf numFmtId="3" fontId="4" fillId="2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4" fillId="2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right" vertical="center"/>
    </xf>
    <xf numFmtId="3" fontId="4" fillId="2" borderId="0" xfId="0" applyNumberFormat="1" applyFont="1" applyFill="1"/>
    <xf numFmtId="3" fontId="3" fillId="2" borderId="0" xfId="0" applyNumberFormat="1" applyFont="1" applyFill="1"/>
    <xf numFmtId="0" fontId="3" fillId="2" borderId="0" xfId="0" applyFont="1" applyFill="1" applyAlignment="1">
      <alignment horizontal="center"/>
    </xf>
    <xf numFmtId="3" fontId="0" fillId="2" borderId="0" xfId="0" applyNumberFormat="1" applyFill="1"/>
    <xf numFmtId="3" fontId="3" fillId="2" borderId="2" xfId="0" applyNumberFormat="1" applyFont="1" applyFill="1" applyBorder="1" applyAlignment="1">
      <alignment horizontal="right"/>
    </xf>
    <xf numFmtId="3" fontId="3" fillId="2" borderId="0" xfId="0" applyNumberFormat="1" applyFont="1" applyFill="1" applyAlignment="1">
      <alignment vertical="center"/>
    </xf>
    <xf numFmtId="0" fontId="6" fillId="2" borderId="0" xfId="0" applyFont="1" applyFill="1"/>
    <xf numFmtId="0" fontId="10" fillId="2" borderId="3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top" wrapText="1"/>
    </xf>
    <xf numFmtId="0" fontId="10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top" wrapText="1"/>
    </xf>
    <xf numFmtId="0" fontId="10" fillId="2" borderId="8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top" wrapText="1"/>
    </xf>
    <xf numFmtId="0" fontId="10" fillId="2" borderId="10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top" wrapText="1"/>
    </xf>
    <xf numFmtId="0" fontId="11" fillId="2" borderId="13" xfId="0" applyFont="1" applyFill="1" applyBorder="1" applyAlignment="1">
      <alignment vertical="top" wrapText="1"/>
    </xf>
    <xf numFmtId="0" fontId="1" fillId="2" borderId="0" xfId="0" applyFont="1" applyFill="1"/>
    <xf numFmtId="0" fontId="1" fillId="2" borderId="0" xfId="0" applyFont="1" applyFill="1" applyAlignment="1">
      <alignment horizontal="left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4" xfId="0" quotePrefix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6" fillId="2" borderId="14" xfId="0" applyFont="1" applyFill="1" applyBorder="1"/>
    <xf numFmtId="0" fontId="6" fillId="2" borderId="1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6" fillId="2" borderId="15" xfId="0" quotePrefix="1" applyFont="1" applyFill="1" applyBorder="1" applyAlignment="1">
      <alignment horizontal="center" wrapText="1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"/>
  <sheetViews>
    <sheetView tabSelected="1" workbookViewId="0"/>
  </sheetViews>
  <sheetFormatPr baseColWidth="10" defaultColWidth="11.44140625" defaultRowHeight="13.2" x14ac:dyDescent="0.25"/>
  <cols>
    <col min="1" max="1" width="11.44140625" style="2"/>
    <col min="2" max="2" width="12.5546875" style="2" customWidth="1"/>
    <col min="3" max="3" width="13.44140625" style="2" customWidth="1"/>
    <col min="4" max="4" width="11.44140625" style="2"/>
    <col min="5" max="5" width="12.6640625" style="2" customWidth="1"/>
    <col min="6" max="16384" width="11.44140625" style="2"/>
  </cols>
  <sheetData>
    <row r="1" spans="1:11" ht="19.8" customHeight="1" x14ac:dyDescent="0.25">
      <c r="A1" s="14" t="s">
        <v>55</v>
      </c>
      <c r="B1" s="1"/>
      <c r="C1" s="1"/>
      <c r="D1" s="1"/>
      <c r="E1" s="1"/>
      <c r="F1" s="1"/>
      <c r="G1" s="1"/>
    </row>
    <row r="2" spans="1:11" x14ac:dyDescent="0.25">
      <c r="A2" s="29" t="s">
        <v>11</v>
      </c>
      <c r="B2" s="29" t="s">
        <v>10</v>
      </c>
      <c r="C2" s="35" t="s">
        <v>9</v>
      </c>
      <c r="D2" s="35"/>
      <c r="E2" s="35"/>
      <c r="F2" s="35"/>
      <c r="G2" s="35"/>
      <c r="H2" s="35"/>
      <c r="I2" s="35"/>
      <c r="J2" s="35"/>
      <c r="K2" s="35"/>
    </row>
    <row r="3" spans="1:11" x14ac:dyDescent="0.25">
      <c r="A3" s="34"/>
      <c r="B3" s="34"/>
      <c r="C3" s="29" t="s">
        <v>8</v>
      </c>
      <c r="D3" s="36" t="s">
        <v>7</v>
      </c>
      <c r="E3" s="29" t="s">
        <v>12</v>
      </c>
      <c r="F3" s="29" t="s">
        <v>6</v>
      </c>
      <c r="G3" s="29" t="s">
        <v>5</v>
      </c>
      <c r="H3" s="29" t="s">
        <v>4</v>
      </c>
      <c r="I3" s="29" t="s">
        <v>3</v>
      </c>
      <c r="J3" s="29" t="s">
        <v>2</v>
      </c>
      <c r="K3" s="29" t="s">
        <v>1</v>
      </c>
    </row>
    <row r="4" spans="1:11" x14ac:dyDescent="0.25">
      <c r="A4" s="34"/>
      <c r="B4" s="34"/>
      <c r="C4" s="29"/>
      <c r="D4" s="37"/>
      <c r="E4" s="29"/>
      <c r="F4" s="29"/>
      <c r="G4" s="29"/>
      <c r="H4" s="29"/>
      <c r="I4" s="29"/>
      <c r="J4" s="29"/>
      <c r="K4" s="29"/>
    </row>
    <row r="5" spans="1:11" x14ac:dyDescent="0.25">
      <c r="A5" s="34"/>
      <c r="B5" s="34"/>
      <c r="C5" s="29"/>
      <c r="D5" s="38"/>
      <c r="E5" s="30"/>
      <c r="F5" s="29"/>
      <c r="G5" s="29"/>
      <c r="H5" s="29"/>
      <c r="I5" s="29"/>
      <c r="J5" s="30"/>
      <c r="K5" s="29"/>
    </row>
    <row r="6" spans="1:11" x14ac:dyDescent="0.25">
      <c r="A6" s="3">
        <v>1990</v>
      </c>
      <c r="B6" s="4">
        <v>885071.12890000001</v>
      </c>
      <c r="C6" s="5">
        <v>374982.57839999994</v>
      </c>
      <c r="D6" s="5">
        <v>86433.733800000002</v>
      </c>
      <c r="E6" s="5">
        <v>66787.8</v>
      </c>
      <c r="F6" s="5">
        <v>94711.39959999999</v>
      </c>
      <c r="G6" s="5">
        <v>123424.37800000001</v>
      </c>
      <c r="H6" s="5">
        <v>34808.0095</v>
      </c>
      <c r="I6" s="5" t="s">
        <v>0</v>
      </c>
      <c r="J6" s="5" t="s">
        <v>0</v>
      </c>
      <c r="K6" s="12" t="s">
        <v>0</v>
      </c>
    </row>
    <row r="7" spans="1:11" x14ac:dyDescent="0.25">
      <c r="A7" s="3">
        <v>1991</v>
      </c>
      <c r="B7" s="4">
        <v>1172093.0490000001</v>
      </c>
      <c r="C7" s="5">
        <v>504520.32799999998</v>
      </c>
      <c r="D7" s="5">
        <v>95112.16</v>
      </c>
      <c r="E7" s="5">
        <v>94522.344400000002</v>
      </c>
      <c r="F7" s="5">
        <v>210267.59519999998</v>
      </c>
      <c r="G7" s="5">
        <v>102948.36599999999</v>
      </c>
      <c r="H7" s="5">
        <v>36871.123200000002</v>
      </c>
      <c r="I7" s="5" t="s">
        <v>0</v>
      </c>
      <c r="J7" s="5" t="s">
        <v>0</v>
      </c>
      <c r="K7" s="5" t="s">
        <v>0</v>
      </c>
    </row>
    <row r="8" spans="1:11" x14ac:dyDescent="0.25">
      <c r="A8" s="3">
        <v>1992</v>
      </c>
      <c r="B8" s="4">
        <v>1412853.4321000001</v>
      </c>
      <c r="C8" s="5">
        <v>591587.07479999994</v>
      </c>
      <c r="D8" s="5">
        <v>125966.79719999999</v>
      </c>
      <c r="E8" s="5">
        <v>95304.716</v>
      </c>
      <c r="F8" s="5">
        <v>276636.80940000003</v>
      </c>
      <c r="G8" s="5">
        <v>125061.98579999999</v>
      </c>
      <c r="H8" s="5">
        <v>43203.998399999997</v>
      </c>
      <c r="I8" s="5">
        <v>87.150300000000001</v>
      </c>
      <c r="J8" s="5" t="s">
        <v>0</v>
      </c>
      <c r="K8" s="5" t="s">
        <v>0</v>
      </c>
    </row>
    <row r="9" spans="1:11" x14ac:dyDescent="0.25">
      <c r="A9" s="3">
        <v>1993</v>
      </c>
      <c r="B9" s="4">
        <v>1448391.93</v>
      </c>
      <c r="C9" s="5">
        <v>535827.9852</v>
      </c>
      <c r="D9" s="5">
        <v>147409.98000000001</v>
      </c>
      <c r="E9" s="5">
        <v>105994.31129999999</v>
      </c>
      <c r="F9" s="5">
        <v>323066.37599999999</v>
      </c>
      <c r="G9" s="5">
        <v>104045.92640000001</v>
      </c>
      <c r="H9" s="5">
        <v>40352.413199999995</v>
      </c>
      <c r="I9" s="5">
        <v>153.952</v>
      </c>
      <c r="J9" s="5" t="s">
        <v>0</v>
      </c>
      <c r="K9" s="5" t="s">
        <v>0</v>
      </c>
    </row>
    <row r="10" spans="1:11" x14ac:dyDescent="0.25">
      <c r="A10" s="3">
        <v>1994</v>
      </c>
      <c r="B10" s="4">
        <v>1665897.8959999999</v>
      </c>
      <c r="C10" s="5">
        <v>604861.78830000001</v>
      </c>
      <c r="D10" s="5">
        <v>169264.56600000002</v>
      </c>
      <c r="E10" s="5">
        <v>124348.64880000001</v>
      </c>
      <c r="F10" s="5">
        <v>379638.96559999994</v>
      </c>
      <c r="G10" s="5">
        <v>104695.86599999999</v>
      </c>
      <c r="H10" s="5">
        <v>40210.302000000003</v>
      </c>
      <c r="I10" s="5">
        <v>407.12099999999998</v>
      </c>
      <c r="J10" s="5" t="s">
        <v>0</v>
      </c>
      <c r="K10" s="5" t="s">
        <v>0</v>
      </c>
    </row>
    <row r="11" spans="1:11" x14ac:dyDescent="0.25">
      <c r="A11" s="3">
        <v>1995</v>
      </c>
      <c r="B11" s="4">
        <v>1989766.7544</v>
      </c>
      <c r="C11" s="5">
        <v>654693.0101999999</v>
      </c>
      <c r="D11" s="5">
        <v>165182.924</v>
      </c>
      <c r="E11" s="5">
        <v>123895.30049999998</v>
      </c>
      <c r="F11" s="5">
        <v>668960.35849999997</v>
      </c>
      <c r="G11" s="5">
        <v>87140.963000000003</v>
      </c>
      <c r="H11" s="5">
        <v>37248.318800000001</v>
      </c>
      <c r="I11" s="5">
        <v>288.23759999999999</v>
      </c>
      <c r="J11" s="5">
        <v>167537.17499999999</v>
      </c>
      <c r="K11" s="5">
        <v>85212.414999999994</v>
      </c>
    </row>
    <row r="12" spans="1:11" x14ac:dyDescent="0.25">
      <c r="A12" s="3">
        <v>1996</v>
      </c>
      <c r="B12" s="4">
        <v>1745507.91</v>
      </c>
      <c r="C12" s="5">
        <v>495782.17949999997</v>
      </c>
      <c r="D12" s="5">
        <v>161120.67300000001</v>
      </c>
      <c r="E12" s="5">
        <v>55525.714000000007</v>
      </c>
      <c r="F12" s="5">
        <v>604433.88600000006</v>
      </c>
      <c r="G12" s="5">
        <v>73810.012199999997</v>
      </c>
      <c r="H12" s="5">
        <v>33877.2192</v>
      </c>
      <c r="I12" s="5">
        <v>644.17319999999995</v>
      </c>
      <c r="J12" s="5">
        <v>169184.21599999999</v>
      </c>
      <c r="K12" s="5">
        <v>150561.57339999999</v>
      </c>
    </row>
    <row r="13" spans="1:11" x14ac:dyDescent="0.25">
      <c r="A13" s="3">
        <v>1997</v>
      </c>
      <c r="B13" s="4">
        <v>1898560.3103632</v>
      </c>
      <c r="C13" s="5">
        <v>520005.26</v>
      </c>
      <c r="D13" s="5">
        <v>127909.17300000001</v>
      </c>
      <c r="E13" s="5">
        <v>174416.91899999999</v>
      </c>
      <c r="F13" s="5">
        <v>655960.21840000001</v>
      </c>
      <c r="G13" s="5">
        <v>73201.104800000001</v>
      </c>
      <c r="H13" s="5">
        <v>26144.38</v>
      </c>
      <c r="I13" s="5">
        <v>815.98919999999998</v>
      </c>
      <c r="J13" s="5">
        <v>139255.26199999999</v>
      </c>
      <c r="K13" s="5">
        <v>157974.84780000002</v>
      </c>
    </row>
    <row r="14" spans="1:11" x14ac:dyDescent="0.25">
      <c r="A14" s="3">
        <v>1998</v>
      </c>
      <c r="B14" s="4">
        <v>2174824.5703465999</v>
      </c>
      <c r="C14" s="5">
        <v>543185.46</v>
      </c>
      <c r="D14" s="5">
        <v>155287.99440000003</v>
      </c>
      <c r="E14" s="5">
        <v>180735.48800000001</v>
      </c>
      <c r="F14" s="5">
        <v>711709.9362</v>
      </c>
      <c r="G14" s="5">
        <v>68943</v>
      </c>
      <c r="H14" s="5">
        <v>22319.296200000001</v>
      </c>
      <c r="I14" s="5">
        <v>1378.3219999999999</v>
      </c>
      <c r="J14" s="5">
        <v>198948.21583</v>
      </c>
      <c r="K14" s="5">
        <v>273416.4608</v>
      </c>
    </row>
    <row r="15" spans="1:11" x14ac:dyDescent="0.25">
      <c r="A15" s="3">
        <v>1999</v>
      </c>
      <c r="B15" s="4">
        <v>2430428.8645000001</v>
      </c>
      <c r="C15" s="5">
        <v>596443.41639999999</v>
      </c>
      <c r="D15" s="5">
        <v>162632.8854</v>
      </c>
      <c r="E15" s="5">
        <v>196880.61629999999</v>
      </c>
      <c r="F15" s="5">
        <v>827483.95439999993</v>
      </c>
      <c r="G15" s="5">
        <v>66691.949099999998</v>
      </c>
      <c r="H15" s="5">
        <v>20348.600999999999</v>
      </c>
      <c r="I15" s="5">
        <v>148.2784</v>
      </c>
      <c r="J15" s="5">
        <v>250902.19510000036</v>
      </c>
      <c r="K15" s="5">
        <v>308896.96840000001</v>
      </c>
    </row>
    <row r="16" spans="1:11" x14ac:dyDescent="0.25">
      <c r="A16" s="3">
        <v>2000</v>
      </c>
      <c r="B16" s="4">
        <v>2499536.5874999999</v>
      </c>
      <c r="C16" s="5">
        <v>552713.88949999993</v>
      </c>
      <c r="D16" s="5">
        <v>166296.49919999999</v>
      </c>
      <c r="E16" s="5">
        <v>213415.26980000001</v>
      </c>
      <c r="F16" s="5">
        <v>833129.7</v>
      </c>
      <c r="G16" s="5">
        <v>57258.554600000003</v>
      </c>
      <c r="H16" s="5">
        <v>20053.769400000001</v>
      </c>
      <c r="I16" s="5">
        <v>1925.4260000000002</v>
      </c>
      <c r="J16" s="5">
        <v>309619.19180000015</v>
      </c>
      <c r="K16" s="5">
        <v>345124.28719999996</v>
      </c>
    </row>
    <row r="17" spans="1:12" x14ac:dyDescent="0.25">
      <c r="A17" s="3">
        <v>2001</v>
      </c>
      <c r="B17" s="4">
        <v>2697603</v>
      </c>
      <c r="C17" s="5">
        <v>590400.38100000005</v>
      </c>
      <c r="D17" s="5">
        <v>177252.70499999999</v>
      </c>
      <c r="E17" s="5">
        <v>240828.26199999999</v>
      </c>
      <c r="F17" s="5">
        <v>878689.90179999988</v>
      </c>
      <c r="G17" s="5">
        <v>57139.450499999999</v>
      </c>
      <c r="H17" s="5">
        <v>23703.977199999998</v>
      </c>
      <c r="I17" s="5">
        <v>3589.9215999999997</v>
      </c>
      <c r="J17" s="5">
        <v>354625.22289999994</v>
      </c>
      <c r="K17" s="5">
        <v>371373.22600000002</v>
      </c>
    </row>
    <row r="18" spans="1:12" x14ac:dyDescent="0.25">
      <c r="A18" s="3">
        <v>2002</v>
      </c>
      <c r="B18" s="4">
        <v>2182125.5450009597</v>
      </c>
      <c r="C18" s="5">
        <v>438713.34634407883</v>
      </c>
      <c r="D18" s="5">
        <v>202927.80950086151</v>
      </c>
      <c r="E18" s="5">
        <v>216314.64852527584</v>
      </c>
      <c r="F18" s="5">
        <v>740935.83275779116</v>
      </c>
      <c r="G18" s="5">
        <v>49058.610445512393</v>
      </c>
      <c r="H18" s="5">
        <v>34640.651884521605</v>
      </c>
      <c r="I18" s="5">
        <v>2977.2265480952638</v>
      </c>
      <c r="J18" s="5">
        <v>273360</v>
      </c>
      <c r="K18" s="5">
        <v>223197.41899482321</v>
      </c>
    </row>
    <row r="19" spans="1:12" x14ac:dyDescent="0.25">
      <c r="A19" s="3">
        <v>2003</v>
      </c>
      <c r="B19" s="6">
        <v>3199464</v>
      </c>
      <c r="C19" s="7">
        <v>761802.71872470004</v>
      </c>
      <c r="D19" s="7">
        <v>507115.74147960008</v>
      </c>
      <c r="E19" s="7">
        <v>243290.45976480001</v>
      </c>
      <c r="F19" s="7">
        <v>725627.40584669996</v>
      </c>
      <c r="G19" s="7">
        <v>86719.390520000001</v>
      </c>
      <c r="H19" s="7">
        <v>68699.101122599997</v>
      </c>
      <c r="I19" s="7">
        <v>10194.322103999999</v>
      </c>
      <c r="J19" s="7">
        <v>301275.46837959997</v>
      </c>
      <c r="K19" s="7">
        <v>494739.39205799997</v>
      </c>
    </row>
    <row r="20" spans="1:12" x14ac:dyDescent="0.25">
      <c r="A20" s="3">
        <v>2004</v>
      </c>
      <c r="B20" s="6">
        <v>3637100</v>
      </c>
      <c r="C20" s="7">
        <v>912739</v>
      </c>
      <c r="D20" s="7">
        <v>389215.67</v>
      </c>
      <c r="E20" s="7">
        <v>299737.33299999998</v>
      </c>
      <c r="F20" s="7">
        <v>1006194.82</v>
      </c>
      <c r="G20" s="7">
        <v>107650</v>
      </c>
      <c r="H20" s="7">
        <v>58727.078800000003</v>
      </c>
      <c r="I20" s="7">
        <v>0</v>
      </c>
      <c r="J20" s="7">
        <v>386286</v>
      </c>
      <c r="K20" s="7">
        <v>476549.18300000002</v>
      </c>
    </row>
    <row r="21" spans="1:12" x14ac:dyDescent="0.25">
      <c r="A21" s="3">
        <v>2005</v>
      </c>
      <c r="B21" s="6">
        <v>4415922</v>
      </c>
      <c r="C21" s="7">
        <v>990275.57400000002</v>
      </c>
      <c r="D21" s="7">
        <v>374003.54869999998</v>
      </c>
      <c r="E21" s="7">
        <v>407844.45170000003</v>
      </c>
      <c r="F21" s="7">
        <v>1139577.3173526174</v>
      </c>
      <c r="G21" s="7">
        <v>127414.60200000001</v>
      </c>
      <c r="H21" s="7">
        <v>54955.416799999999</v>
      </c>
      <c r="I21" s="7">
        <v>1968.4888000000001</v>
      </c>
      <c r="J21" s="7">
        <v>437867.91800000006</v>
      </c>
      <c r="K21" s="7">
        <v>882014.68264738272</v>
      </c>
      <c r="L21" s="9"/>
    </row>
    <row r="22" spans="1:12" x14ac:dyDescent="0.25">
      <c r="A22" s="3">
        <v>2006</v>
      </c>
      <c r="B22" s="8">
        <v>5483278</v>
      </c>
      <c r="C22" s="9">
        <v>1078308.0475675676</v>
      </c>
      <c r="D22" s="9">
        <v>439488.85852090031</v>
      </c>
      <c r="E22" s="9">
        <v>643688.97560975607</v>
      </c>
      <c r="F22" s="9">
        <v>1737382.7240143367</v>
      </c>
      <c r="G22" s="9">
        <v>149540.20061728393</v>
      </c>
      <c r="H22" s="9">
        <v>50542.902439024387</v>
      </c>
      <c r="I22" s="9">
        <v>1030.8019801980199</v>
      </c>
      <c r="J22" s="9">
        <v>578857.88776448951</v>
      </c>
      <c r="K22" s="9">
        <v>804437.84654300183</v>
      </c>
    </row>
    <row r="23" spans="1:12" x14ac:dyDescent="0.25">
      <c r="A23" s="10">
        <v>2007</v>
      </c>
      <c r="B23" s="8">
        <v>6945790</v>
      </c>
      <c r="C23" s="9">
        <v>1258559.8350000002</v>
      </c>
      <c r="D23" s="9">
        <v>498260.61159999995</v>
      </c>
      <c r="E23" s="9">
        <v>894545.60580000002</v>
      </c>
      <c r="F23" s="9">
        <v>2236471.3073739773</v>
      </c>
      <c r="G23" s="9">
        <v>174262.13099999996</v>
      </c>
      <c r="H23" s="9">
        <v>70995.683000000005</v>
      </c>
      <c r="I23" s="9">
        <v>1290.8306000000002</v>
      </c>
      <c r="J23" s="9">
        <v>934039.01801667584</v>
      </c>
      <c r="K23" s="9">
        <v>877364.97760934744</v>
      </c>
    </row>
    <row r="24" spans="1:12" x14ac:dyDescent="0.25">
      <c r="A24" s="10">
        <v>2008</v>
      </c>
      <c r="B24" s="8">
        <v>7876226</v>
      </c>
      <c r="C24" s="9">
        <v>1243069.8678000001</v>
      </c>
      <c r="D24" s="9">
        <v>437591.57339999994</v>
      </c>
      <c r="E24" s="9">
        <v>860984.0101999999</v>
      </c>
      <c r="F24" s="9">
        <v>2197324.7348772879</v>
      </c>
      <c r="G24" s="9">
        <v>156190.50260000001</v>
      </c>
      <c r="H24" s="9">
        <v>56453.572709579996</v>
      </c>
      <c r="I24" s="9">
        <v>5163.3224</v>
      </c>
      <c r="J24" s="9">
        <v>2034594.5064965156</v>
      </c>
      <c r="K24" s="9">
        <v>884853.90951661626</v>
      </c>
      <c r="L24" s="11"/>
    </row>
    <row r="25" spans="1:12" x14ac:dyDescent="0.25">
      <c r="A25" s="10">
        <v>2009</v>
      </c>
      <c r="B25" s="8">
        <v>8370572</v>
      </c>
      <c r="C25" s="9">
        <v>2017624.1285999999</v>
      </c>
      <c r="D25" s="9">
        <v>635455.31939999992</v>
      </c>
      <c r="E25" s="9">
        <v>1521241.5222</v>
      </c>
      <c r="F25" s="9">
        <v>2442544.1366665135</v>
      </c>
      <c r="G25" s="9">
        <v>145863.85779999997</v>
      </c>
      <c r="H25" s="9">
        <v>73577.344199999978</v>
      </c>
      <c r="I25" s="9">
        <v>5163.3223999999991</v>
      </c>
      <c r="J25" s="9">
        <v>752981.09405424295</v>
      </c>
      <c r="K25" s="9">
        <v>776121.27467924531</v>
      </c>
    </row>
    <row r="26" spans="1:12" x14ac:dyDescent="0.25">
      <c r="A26" s="10">
        <v>2010</v>
      </c>
      <c r="B26" s="8">
        <v>10114074</v>
      </c>
      <c r="C26" s="9">
        <v>2392370</v>
      </c>
      <c r="D26" s="9">
        <v>816189</v>
      </c>
      <c r="E26" s="9">
        <v>2119415</v>
      </c>
      <c r="F26" s="9">
        <v>2160288</v>
      </c>
      <c r="G26" s="9">
        <v>123920</v>
      </c>
      <c r="H26" s="9">
        <v>77450</v>
      </c>
      <c r="I26" s="9">
        <v>5163</v>
      </c>
      <c r="J26" s="9">
        <v>2070168</v>
      </c>
      <c r="K26" s="9">
        <v>349110</v>
      </c>
    </row>
    <row r="27" spans="1:12" x14ac:dyDescent="0.25">
      <c r="A27" s="10">
        <v>2011</v>
      </c>
      <c r="B27" s="8">
        <v>13583060</v>
      </c>
      <c r="C27" s="9">
        <v>3006805.6298000002</v>
      </c>
      <c r="D27" s="9">
        <v>938498.75600000005</v>
      </c>
      <c r="E27" s="9">
        <v>3306403.3095999998</v>
      </c>
      <c r="F27" s="9">
        <v>3106406.6804100382</v>
      </c>
      <c r="G27" s="9">
        <v>317645.7328</v>
      </c>
      <c r="H27" s="9">
        <v>184090.14060000007</v>
      </c>
      <c r="I27" s="9">
        <v>14438.4424</v>
      </c>
      <c r="J27" s="9">
        <v>672158.86738639278</v>
      </c>
      <c r="K27" s="9">
        <v>2036612.4410035694</v>
      </c>
    </row>
    <row r="28" spans="1:12" x14ac:dyDescent="0.25">
      <c r="A28" s="10">
        <v>2012</v>
      </c>
      <c r="B28" s="8">
        <v>18231070</v>
      </c>
      <c r="C28" s="9">
        <v>3770768</v>
      </c>
      <c r="D28" s="9">
        <v>1059634</v>
      </c>
      <c r="E28" s="9">
        <v>4586645</v>
      </c>
      <c r="F28" s="9">
        <v>5677922</v>
      </c>
      <c r="G28" s="9">
        <v>396769</v>
      </c>
      <c r="H28" s="9">
        <v>224998</v>
      </c>
      <c r="I28" s="9">
        <v>11088</v>
      </c>
      <c r="J28" s="9">
        <v>1401275</v>
      </c>
      <c r="K28" s="9">
        <v>1101972</v>
      </c>
    </row>
    <row r="29" spans="1:12" x14ac:dyDescent="0.25">
      <c r="A29" s="10">
        <v>2013</v>
      </c>
      <c r="B29" s="8">
        <v>24648651</v>
      </c>
      <c r="C29" s="9">
        <v>4886516</v>
      </c>
      <c r="D29" s="9">
        <v>1699939</v>
      </c>
      <c r="E29" s="9">
        <v>6554136</v>
      </c>
      <c r="F29" s="9">
        <v>7018052</v>
      </c>
      <c r="G29" s="9">
        <v>458919</v>
      </c>
      <c r="H29" s="9">
        <v>290864</v>
      </c>
      <c r="I29" s="9">
        <v>25855</v>
      </c>
      <c r="J29" s="9">
        <v>2052316</v>
      </c>
      <c r="K29" s="9">
        <v>1662055</v>
      </c>
    </row>
    <row r="30" spans="1:12" x14ac:dyDescent="0.25">
      <c r="A30" s="10">
        <v>2014</v>
      </c>
      <c r="B30" s="8">
        <v>34058845</v>
      </c>
      <c r="C30" s="9">
        <v>6017653</v>
      </c>
      <c r="D30" s="9">
        <v>1738721</v>
      </c>
      <c r="E30" s="9">
        <v>6211563</v>
      </c>
      <c r="F30" s="9">
        <v>9528618</v>
      </c>
      <c r="G30" s="9">
        <v>407210</v>
      </c>
      <c r="H30" s="9">
        <v>303791</v>
      </c>
      <c r="I30" s="9">
        <v>6464</v>
      </c>
      <c r="J30" s="9">
        <v>8408210</v>
      </c>
      <c r="K30" s="9">
        <v>1436616</v>
      </c>
    </row>
    <row r="31" spans="1:12" x14ac:dyDescent="0.25">
      <c r="A31" s="10">
        <v>2015</v>
      </c>
      <c r="B31" s="8">
        <v>46647534</v>
      </c>
      <c r="C31" s="5">
        <v>10132756</v>
      </c>
      <c r="D31" s="5">
        <v>3189942</v>
      </c>
      <c r="E31" s="5">
        <v>13260149</v>
      </c>
      <c r="F31" s="5">
        <v>12407124</v>
      </c>
      <c r="G31" s="5">
        <v>663007</v>
      </c>
      <c r="H31" s="5">
        <v>525402</v>
      </c>
      <c r="I31" s="5">
        <v>12510</v>
      </c>
      <c r="J31" s="13">
        <v>4528285</v>
      </c>
      <c r="K31" s="5">
        <v>1928359</v>
      </c>
    </row>
    <row r="32" spans="1:12" x14ac:dyDescent="0.25">
      <c r="A32" s="10">
        <v>2016</v>
      </c>
      <c r="B32" s="8">
        <v>62157995</v>
      </c>
      <c r="C32" s="5">
        <v>13992918</v>
      </c>
      <c r="D32" s="5">
        <v>3909786</v>
      </c>
      <c r="E32" s="5">
        <v>16702331</v>
      </c>
      <c r="F32" s="5">
        <v>8982839</v>
      </c>
      <c r="G32" s="5">
        <v>908854</v>
      </c>
      <c r="H32" s="5">
        <v>737372</v>
      </c>
      <c r="I32" s="5">
        <v>17148</v>
      </c>
      <c r="J32" s="13">
        <v>5589473</v>
      </c>
      <c r="K32" s="5">
        <v>11317274</v>
      </c>
    </row>
    <row r="33" spans="1:12" x14ac:dyDescent="0.25">
      <c r="A33" s="10">
        <v>2017</v>
      </c>
      <c r="B33" s="8">
        <v>79018489</v>
      </c>
      <c r="C33" s="5">
        <v>18175148</v>
      </c>
      <c r="D33" s="5">
        <v>5077359</v>
      </c>
      <c r="E33" s="5">
        <v>23948959</v>
      </c>
      <c r="F33" s="5">
        <v>11618025</v>
      </c>
      <c r="G33" s="5">
        <v>1100843</v>
      </c>
      <c r="H33" s="5">
        <v>1145776</v>
      </c>
      <c r="I33" s="5">
        <v>0</v>
      </c>
      <c r="J33" s="13">
        <v>6742269</v>
      </c>
      <c r="K33" s="5">
        <v>11210110</v>
      </c>
    </row>
    <row r="34" spans="1:12" x14ac:dyDescent="0.25">
      <c r="A34" s="10">
        <v>2018</v>
      </c>
      <c r="B34" s="8">
        <v>95451207</v>
      </c>
      <c r="C34" s="5">
        <v>22282745.971999999</v>
      </c>
      <c r="D34" s="5">
        <v>4897629.4853999997</v>
      </c>
      <c r="E34" s="5">
        <v>23005378.867200002</v>
      </c>
      <c r="F34" s="5">
        <v>15036399.82701062</v>
      </c>
      <c r="G34" s="5">
        <v>1145775.7053</v>
      </c>
      <c r="H34" s="5">
        <v>1235640.4664999999</v>
      </c>
      <c r="I34" s="5">
        <v>0</v>
      </c>
      <c r="J34" s="13">
        <v>16506546.559852967</v>
      </c>
      <c r="K34" s="5">
        <v>11341090.116736403</v>
      </c>
    </row>
    <row r="35" spans="1:12" x14ac:dyDescent="0.25">
      <c r="A35" s="10">
        <v>2019</v>
      </c>
      <c r="B35" s="8">
        <v>123388866.366</v>
      </c>
      <c r="C35" s="5">
        <f>30209685077*(1/1000)</f>
        <v>30209685.077</v>
      </c>
      <c r="D35" s="5">
        <f>10019264062*(1/1000)</f>
        <v>10019264.062000001</v>
      </c>
      <c r="E35" s="5">
        <f>34747188368*(1/1000)</f>
        <v>34747188.368000001</v>
      </c>
      <c r="F35" s="5">
        <f>21840997994*(1/1000)</f>
        <v>21840997.993999999</v>
      </c>
      <c r="G35" s="5">
        <f>2285521143*(1/1000)</f>
        <v>2285521.1430000002</v>
      </c>
      <c r="H35" s="5">
        <f>1839162913*(1/1000)</f>
        <v>1839162.9129999999</v>
      </c>
      <c r="I35" s="5">
        <v>0</v>
      </c>
      <c r="J35" s="13">
        <f>B35-C35-D35-E35-F35-G35-H35-I35-K35</f>
        <v>18019863.898000002</v>
      </c>
      <c r="K35" s="5">
        <f>4427182911*(1/1000)</f>
        <v>4427182.9110000003</v>
      </c>
    </row>
    <row r="36" spans="1:12" x14ac:dyDescent="0.25">
      <c r="A36" s="10">
        <v>2020</v>
      </c>
      <c r="B36" s="8">
        <v>191602119</v>
      </c>
      <c r="C36" s="5">
        <v>44227812</v>
      </c>
      <c r="D36" s="5">
        <v>19863294</v>
      </c>
      <c r="E36" s="5">
        <v>55034728</v>
      </c>
      <c r="F36" s="5">
        <v>40678679</v>
      </c>
      <c r="G36" s="5">
        <v>3444329</v>
      </c>
      <c r="H36" s="5">
        <v>2907324</v>
      </c>
      <c r="I36" s="5">
        <v>147082</v>
      </c>
      <c r="J36" s="13">
        <v>20197022</v>
      </c>
      <c r="K36" s="5">
        <v>5101851</v>
      </c>
    </row>
    <row r="37" spans="1:12" x14ac:dyDescent="0.25">
      <c r="A37" s="10">
        <v>2021</v>
      </c>
      <c r="B37" s="8">
        <v>268657274</v>
      </c>
      <c r="C37" s="5">
        <v>66227889</v>
      </c>
      <c r="D37" s="5">
        <v>28034773</v>
      </c>
      <c r="E37" s="5">
        <v>67518272</v>
      </c>
      <c r="F37" s="5">
        <v>61042874</v>
      </c>
      <c r="G37" s="5">
        <v>5142451</v>
      </c>
      <c r="H37" s="5">
        <v>3591294</v>
      </c>
      <c r="I37" s="5">
        <v>306800</v>
      </c>
      <c r="J37" s="13">
        <v>29206623</v>
      </c>
      <c r="K37" s="5">
        <v>7586297</v>
      </c>
    </row>
    <row r="38" spans="1:12" x14ac:dyDescent="0.25">
      <c r="A38" s="10">
        <v>2022</v>
      </c>
      <c r="B38" s="8">
        <v>446631550.99800003</v>
      </c>
      <c r="C38" s="5">
        <v>113769058.97500001</v>
      </c>
      <c r="D38" s="5">
        <v>41307081.296000004</v>
      </c>
      <c r="E38" s="5">
        <v>113601153.71000001</v>
      </c>
      <c r="F38" s="5">
        <v>104424190.55</v>
      </c>
      <c r="G38" s="5">
        <v>8259377.477</v>
      </c>
      <c r="H38" s="5">
        <v>4930384.6969999997</v>
      </c>
      <c r="I38" s="5">
        <v>405280.13</v>
      </c>
      <c r="J38" s="13">
        <v>47240644.880000003</v>
      </c>
      <c r="K38" s="5">
        <v>12694379.283</v>
      </c>
    </row>
    <row r="39" spans="1:12" x14ac:dyDescent="0.25">
      <c r="A39" s="10">
        <v>2023</v>
      </c>
      <c r="B39" s="8">
        <v>943556012.24800003</v>
      </c>
      <c r="C39" s="5">
        <v>255602706.544</v>
      </c>
      <c r="D39" s="5">
        <v>88424167.443000004</v>
      </c>
      <c r="E39" s="5">
        <v>241547981.99400002</v>
      </c>
      <c r="F39" s="5">
        <v>201820458.56</v>
      </c>
      <c r="G39" s="5">
        <v>19708251.916999999</v>
      </c>
      <c r="H39" s="5">
        <v>12357553.463</v>
      </c>
      <c r="I39" s="5">
        <v>337198.13300000003</v>
      </c>
      <c r="J39" s="13">
        <v>96408628.119000003</v>
      </c>
      <c r="K39" s="5">
        <v>27349066.074999999</v>
      </c>
    </row>
    <row r="40" spans="1:12" x14ac:dyDescent="0.25">
      <c r="A40" s="10">
        <v>2024</v>
      </c>
      <c r="B40" s="8">
        <v>3283442809.9159999</v>
      </c>
      <c r="C40" s="5">
        <v>937376813.84000003</v>
      </c>
      <c r="D40" s="5">
        <v>310803511.07999998</v>
      </c>
      <c r="E40" s="5">
        <v>842526821.53999996</v>
      </c>
      <c r="F40" s="5">
        <v>609622105.93099999</v>
      </c>
      <c r="G40" s="5">
        <v>74717851.644999996</v>
      </c>
      <c r="H40" s="5">
        <v>49528420.545000002</v>
      </c>
      <c r="I40" s="5">
        <v>1860695.327</v>
      </c>
      <c r="J40" s="13">
        <v>349267898.23100001</v>
      </c>
      <c r="K40" s="5">
        <v>107738691.777</v>
      </c>
    </row>
    <row r="41" spans="1:12" x14ac:dyDescent="0.25">
      <c r="A41" s="10">
        <v>2025</v>
      </c>
      <c r="B41" s="8">
        <v>4507379943</v>
      </c>
      <c r="C41" s="5">
        <v>1276618931.697</v>
      </c>
      <c r="D41" s="5">
        <v>460072170.34299999</v>
      </c>
      <c r="E41" s="5">
        <v>1330430698.941</v>
      </c>
      <c r="F41" s="5">
        <v>826867857.19799995</v>
      </c>
      <c r="G41" s="5">
        <v>79869903.122999996</v>
      </c>
      <c r="H41" s="5">
        <v>64174709.685000002</v>
      </c>
      <c r="I41" s="5">
        <v>3885294.7710000002</v>
      </c>
      <c r="J41" s="13">
        <v>304722711.77857298</v>
      </c>
      <c r="K41" s="5">
        <v>160737665.18700001</v>
      </c>
    </row>
    <row r="42" spans="1:12" ht="12.75" customHeight="1" x14ac:dyDescent="0.25">
      <c r="A42" s="31" t="s">
        <v>13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</row>
    <row r="43" spans="1:12" x14ac:dyDescent="0.2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</row>
    <row r="44" spans="1:12" ht="15.75" customHeight="1" x14ac:dyDescent="0.25">
      <c r="A44" s="28" t="s">
        <v>53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7"/>
    </row>
    <row r="45" spans="1:12" ht="7.5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</row>
    <row r="46" spans="1:12" x14ac:dyDescent="0.25">
      <c r="B46" s="11"/>
    </row>
    <row r="48" spans="1:12" x14ac:dyDescent="0.25">
      <c r="B48" s="11"/>
      <c r="C48" s="11"/>
    </row>
  </sheetData>
  <mergeCells count="14">
    <mergeCell ref="A44:K45"/>
    <mergeCell ref="H3:H5"/>
    <mergeCell ref="I3:I5"/>
    <mergeCell ref="J3:J5"/>
    <mergeCell ref="A42:K43"/>
    <mergeCell ref="K3:K5"/>
    <mergeCell ref="A2:A5"/>
    <mergeCell ref="B2:B5"/>
    <mergeCell ref="C2:K2"/>
    <mergeCell ref="C3:C5"/>
    <mergeCell ref="D3:D5"/>
    <mergeCell ref="E3:E5"/>
    <mergeCell ref="F3:F5"/>
    <mergeCell ref="G3:G5"/>
  </mergeCells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7"/>
  <sheetViews>
    <sheetView workbookViewId="0">
      <selection sqref="A1:B1"/>
    </sheetView>
  </sheetViews>
  <sheetFormatPr baseColWidth="10" defaultColWidth="11.44140625" defaultRowHeight="13.2" x14ac:dyDescent="0.25"/>
  <cols>
    <col min="1" max="1" width="40.6640625" style="14" customWidth="1"/>
    <col min="2" max="2" width="39.33203125" style="14" customWidth="1"/>
    <col min="3" max="16384" width="11.44140625" style="14"/>
  </cols>
  <sheetData>
    <row r="1" spans="1:2" ht="18" thickBot="1" x14ac:dyDescent="0.3">
      <c r="A1" s="39" t="s">
        <v>14</v>
      </c>
      <c r="B1" s="40"/>
    </row>
    <row r="2" spans="1:2" ht="16.8" customHeight="1" thickBot="1" x14ac:dyDescent="0.3">
      <c r="A2" s="15" t="s">
        <v>15</v>
      </c>
      <c r="B2" s="16" t="s">
        <v>52</v>
      </c>
    </row>
    <row r="3" spans="1:2" ht="14.4" customHeight="1" x14ac:dyDescent="0.25">
      <c r="A3" s="17" t="s">
        <v>16</v>
      </c>
      <c r="B3" s="18" t="s">
        <v>43</v>
      </c>
    </row>
    <row r="4" spans="1:2" ht="13.8" x14ac:dyDescent="0.25">
      <c r="A4" s="19" t="s">
        <v>17</v>
      </c>
      <c r="B4" s="20" t="s">
        <v>33</v>
      </c>
    </row>
    <row r="5" spans="1:2" ht="13.8" x14ac:dyDescent="0.25">
      <c r="A5" s="19" t="s">
        <v>18</v>
      </c>
      <c r="B5" s="20" t="s">
        <v>30</v>
      </c>
    </row>
    <row r="6" spans="1:2" ht="26.4" x14ac:dyDescent="0.25">
      <c r="A6" s="21" t="s">
        <v>19</v>
      </c>
      <c r="B6" s="22" t="s">
        <v>34</v>
      </c>
    </row>
    <row r="7" spans="1:2" ht="40.200000000000003" thickBot="1" x14ac:dyDescent="0.3">
      <c r="A7" s="21" t="s">
        <v>20</v>
      </c>
      <c r="B7" s="22" t="s">
        <v>46</v>
      </c>
    </row>
    <row r="8" spans="1:2" ht="13.8" x14ac:dyDescent="0.25">
      <c r="A8" s="23" t="s">
        <v>21</v>
      </c>
      <c r="B8" s="26" t="s">
        <v>44</v>
      </c>
    </row>
    <row r="9" spans="1:2" ht="26.4" x14ac:dyDescent="0.25">
      <c r="A9" s="19" t="s">
        <v>22</v>
      </c>
      <c r="B9" s="20" t="s">
        <v>47</v>
      </c>
    </row>
    <row r="10" spans="1:2" ht="13.8" x14ac:dyDescent="0.25">
      <c r="A10" s="19" t="s">
        <v>23</v>
      </c>
      <c r="B10" s="20" t="s">
        <v>48</v>
      </c>
    </row>
    <row r="11" spans="1:2" ht="14.4" thickBot="1" x14ac:dyDescent="0.3">
      <c r="A11" s="24" t="s">
        <v>24</v>
      </c>
      <c r="B11" s="25" t="s">
        <v>41</v>
      </c>
    </row>
    <row r="12" spans="1:2" ht="13.8" x14ac:dyDescent="0.25">
      <c r="A12" s="23" t="s">
        <v>25</v>
      </c>
      <c r="B12" s="26" t="s">
        <v>7</v>
      </c>
    </row>
    <row r="13" spans="1:2" ht="26.4" x14ac:dyDescent="0.25">
      <c r="A13" s="19" t="s">
        <v>22</v>
      </c>
      <c r="B13" s="20" t="s">
        <v>49</v>
      </c>
    </row>
    <row r="14" spans="1:2" ht="13.8" x14ac:dyDescent="0.25">
      <c r="A14" s="19" t="s">
        <v>23</v>
      </c>
      <c r="B14" s="20" t="s">
        <v>48</v>
      </c>
    </row>
    <row r="15" spans="1:2" ht="14.4" thickBot="1" x14ac:dyDescent="0.3">
      <c r="A15" s="24" t="s">
        <v>24</v>
      </c>
      <c r="B15" s="25" t="s">
        <v>41</v>
      </c>
    </row>
    <row r="16" spans="1:2" ht="13.8" x14ac:dyDescent="0.25">
      <c r="A16" s="23" t="s">
        <v>26</v>
      </c>
      <c r="B16" s="26" t="s">
        <v>35</v>
      </c>
    </row>
    <row r="17" spans="1:2" ht="26.4" x14ac:dyDescent="0.25">
      <c r="A17" s="19" t="s">
        <v>22</v>
      </c>
      <c r="B17" s="20" t="s">
        <v>50</v>
      </c>
    </row>
    <row r="18" spans="1:2" ht="13.8" x14ac:dyDescent="0.25">
      <c r="A18" s="19" t="s">
        <v>23</v>
      </c>
      <c r="B18" s="20" t="s">
        <v>48</v>
      </c>
    </row>
    <row r="19" spans="1:2" ht="14.4" thickBot="1" x14ac:dyDescent="0.3">
      <c r="A19" s="21" t="s">
        <v>24</v>
      </c>
      <c r="B19" s="25" t="s">
        <v>41</v>
      </c>
    </row>
    <row r="20" spans="1:2" ht="13.8" x14ac:dyDescent="0.25">
      <c r="A20" s="23" t="s">
        <v>27</v>
      </c>
      <c r="B20" s="26" t="s">
        <v>6</v>
      </c>
    </row>
    <row r="21" spans="1:2" ht="33.75" customHeight="1" x14ac:dyDescent="0.25">
      <c r="A21" s="19" t="s">
        <v>22</v>
      </c>
      <c r="B21" s="20" t="s">
        <v>45</v>
      </c>
    </row>
    <row r="22" spans="1:2" ht="13.8" x14ac:dyDescent="0.25">
      <c r="A22" s="19" t="s">
        <v>23</v>
      </c>
      <c r="B22" s="20" t="s">
        <v>48</v>
      </c>
    </row>
    <row r="23" spans="1:2" ht="14.4" thickBot="1" x14ac:dyDescent="0.3">
      <c r="A23" s="24" t="s">
        <v>24</v>
      </c>
      <c r="B23" s="25" t="s">
        <v>41</v>
      </c>
    </row>
    <row r="24" spans="1:2" ht="22.5" customHeight="1" x14ac:dyDescent="0.25">
      <c r="A24" s="23" t="s">
        <v>36</v>
      </c>
      <c r="B24" s="26" t="s">
        <v>5</v>
      </c>
    </row>
    <row r="25" spans="1:2" ht="26.4" x14ac:dyDescent="0.25">
      <c r="A25" s="19" t="s">
        <v>22</v>
      </c>
      <c r="B25" s="20" t="s">
        <v>50</v>
      </c>
    </row>
    <row r="26" spans="1:2" ht="21" customHeight="1" x14ac:dyDescent="0.25">
      <c r="A26" s="19" t="s">
        <v>23</v>
      </c>
      <c r="B26" s="20" t="s">
        <v>48</v>
      </c>
    </row>
    <row r="27" spans="1:2" ht="14.4" thickBot="1" x14ac:dyDescent="0.3">
      <c r="A27" s="24" t="s">
        <v>24</v>
      </c>
      <c r="B27" s="25" t="s">
        <v>41</v>
      </c>
    </row>
    <row r="28" spans="1:2" ht="18.75" customHeight="1" x14ac:dyDescent="0.25">
      <c r="A28" s="23" t="s">
        <v>37</v>
      </c>
      <c r="B28" s="26" t="s">
        <v>4</v>
      </c>
    </row>
    <row r="29" spans="1:2" ht="26.4" x14ac:dyDescent="0.25">
      <c r="A29" s="19" t="s">
        <v>22</v>
      </c>
      <c r="B29" s="20" t="s">
        <v>50</v>
      </c>
    </row>
    <row r="30" spans="1:2" ht="20.25" customHeight="1" x14ac:dyDescent="0.25">
      <c r="A30" s="19" t="s">
        <v>23</v>
      </c>
      <c r="B30" s="20" t="s">
        <v>48</v>
      </c>
    </row>
    <row r="31" spans="1:2" ht="14.4" thickBot="1" x14ac:dyDescent="0.3">
      <c r="A31" s="24" t="s">
        <v>24</v>
      </c>
      <c r="B31" s="25" t="s">
        <v>41</v>
      </c>
    </row>
    <row r="32" spans="1:2" ht="21.75" customHeight="1" x14ac:dyDescent="0.25">
      <c r="A32" s="23" t="s">
        <v>38</v>
      </c>
      <c r="B32" s="26" t="s">
        <v>3</v>
      </c>
    </row>
    <row r="33" spans="1:2" ht="26.4" x14ac:dyDescent="0.25">
      <c r="A33" s="19" t="s">
        <v>22</v>
      </c>
      <c r="B33" s="20" t="s">
        <v>50</v>
      </c>
    </row>
    <row r="34" spans="1:2" ht="21.75" customHeight="1" x14ac:dyDescent="0.25">
      <c r="A34" s="19" t="s">
        <v>23</v>
      </c>
      <c r="B34" s="20" t="s">
        <v>48</v>
      </c>
    </row>
    <row r="35" spans="1:2" ht="14.4" thickBot="1" x14ac:dyDescent="0.3">
      <c r="A35" s="24" t="s">
        <v>24</v>
      </c>
      <c r="B35" s="25" t="s">
        <v>41</v>
      </c>
    </row>
    <row r="36" spans="1:2" ht="21" customHeight="1" x14ac:dyDescent="0.25">
      <c r="A36" s="23" t="s">
        <v>39</v>
      </c>
      <c r="B36" s="26" t="s">
        <v>2</v>
      </c>
    </row>
    <row r="37" spans="1:2" ht="26.4" x14ac:dyDescent="0.25">
      <c r="A37" s="19" t="s">
        <v>22</v>
      </c>
      <c r="B37" s="20" t="s">
        <v>51</v>
      </c>
    </row>
    <row r="38" spans="1:2" ht="18.75" customHeight="1" x14ac:dyDescent="0.25">
      <c r="A38" s="19" t="s">
        <v>23</v>
      </c>
      <c r="B38" s="20" t="s">
        <v>48</v>
      </c>
    </row>
    <row r="39" spans="1:2" ht="14.4" thickBot="1" x14ac:dyDescent="0.3">
      <c r="A39" s="24" t="s">
        <v>24</v>
      </c>
      <c r="B39" s="25" t="s">
        <v>41</v>
      </c>
    </row>
    <row r="40" spans="1:2" ht="18.75" customHeight="1" x14ac:dyDescent="0.25">
      <c r="A40" s="23" t="s">
        <v>40</v>
      </c>
      <c r="B40" s="26" t="s">
        <v>1</v>
      </c>
    </row>
    <row r="41" spans="1:2" ht="26.4" x14ac:dyDescent="0.25">
      <c r="A41" s="19" t="s">
        <v>22</v>
      </c>
      <c r="B41" s="20" t="s">
        <v>50</v>
      </c>
    </row>
    <row r="42" spans="1:2" ht="19.5" customHeight="1" x14ac:dyDescent="0.25">
      <c r="A42" s="19" t="s">
        <v>23</v>
      </c>
      <c r="B42" s="20" t="s">
        <v>48</v>
      </c>
    </row>
    <row r="43" spans="1:2" ht="14.4" thickBot="1" x14ac:dyDescent="0.3">
      <c r="A43" s="24" t="s">
        <v>24</v>
      </c>
      <c r="B43" s="25" t="s">
        <v>41</v>
      </c>
    </row>
    <row r="44" spans="1:2" ht="33" customHeight="1" x14ac:dyDescent="0.25">
      <c r="A44" s="17" t="s">
        <v>28</v>
      </c>
      <c r="B44" s="18" t="s">
        <v>42</v>
      </c>
    </row>
    <row r="45" spans="1:2" ht="13.8" x14ac:dyDescent="0.25">
      <c r="A45" s="17" t="s">
        <v>29</v>
      </c>
      <c r="B45" s="18" t="s">
        <v>30</v>
      </c>
    </row>
    <row r="46" spans="1:2" ht="13.8" x14ac:dyDescent="0.25">
      <c r="A46" s="19" t="s">
        <v>31</v>
      </c>
      <c r="B46" s="20" t="s">
        <v>42</v>
      </c>
    </row>
    <row r="47" spans="1:2" ht="68.400000000000006" customHeight="1" thickBot="1" x14ac:dyDescent="0.3">
      <c r="A47" s="24" t="s">
        <v>32</v>
      </c>
      <c r="B47" s="25" t="s">
        <v>54</v>
      </c>
    </row>
  </sheetData>
  <mergeCells count="1">
    <mergeCell ref="A1:B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FIN_SEG_Ax03</vt:lpstr>
      <vt:lpstr>Ficha Técnica</vt:lpstr>
    </vt:vector>
  </TitlesOfParts>
  <Company>DGEYC-GCBA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mlpolonara</dc:creator>
  <cp:lastModifiedBy>Melina Silva</cp:lastModifiedBy>
  <dcterms:created xsi:type="dcterms:W3CDTF">2011-08-24T18:22:47Z</dcterms:created>
  <dcterms:modified xsi:type="dcterms:W3CDTF">2026-04-01T18:26:52Z</dcterms:modified>
</cp:coreProperties>
</file>