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32.3.50\Centro_Doc\BANCO DE DATOS\CARPETAS BCO DE DATOS\SEGURIDAD PUBLICA\DELITOS\20 de mayo\"/>
    </mc:Choice>
  </mc:AlternateContent>
  <xr:revisionPtr revIDLastSave="0" documentId="13_ncr:1_{1123D87E-CD09-484F-B0EA-E526F953A56E}" xr6:coauthVersionLast="47" xr6:coauthVersionMax="47" xr10:uidLastSave="{00000000-0000-0000-0000-000000000000}"/>
  <bookViews>
    <workbookView xWindow="-108" yWindow="-108" windowWidth="23256" windowHeight="12456" tabRatio="939" xr2:uid="{00000000-000D-0000-FFFF-FFFF00000000}"/>
  </bookViews>
  <sheets>
    <sheet name="SEG_01_AX23" sheetId="5" r:id="rId1"/>
    <sheet name="2025" sheetId="16" r:id="rId2"/>
    <sheet name="2024" sheetId="15" r:id="rId3"/>
    <sheet name="2023" sheetId="12" r:id="rId4"/>
    <sheet name="2022" sheetId="11" r:id="rId5"/>
    <sheet name="2021" sheetId="10" r:id="rId6"/>
    <sheet name="2020" sheetId="9" r:id="rId7"/>
    <sheet name="2017" sheetId="8" r:id="rId8"/>
    <sheet name="2016" sheetId="1" r:id="rId9"/>
    <sheet name="2015" sheetId="4" r:id="rId10"/>
    <sheet name="2014" sheetId="6" r:id="rId11"/>
    <sheet name="Ficha técnica " sheetId="3" r:id="rId12"/>
  </sheets>
  <calcPr calcId="191029"/>
</workbook>
</file>

<file path=xl/calcChain.xml><?xml version="1.0" encoding="utf-8"?>
<calcChain xmlns="http://schemas.openxmlformats.org/spreadsheetml/2006/main">
  <c r="C4" i="16" l="1"/>
  <c r="C26" i="12" l="1"/>
  <c r="D35" i="8"/>
  <c r="C32" i="4"/>
  <c r="C61" i="4"/>
  <c r="C65" i="4"/>
</calcChain>
</file>

<file path=xl/sharedStrings.xml><?xml version="1.0" encoding="utf-8"?>
<sst xmlns="http://schemas.openxmlformats.org/spreadsheetml/2006/main" count="752" uniqueCount="284">
  <si>
    <t>Título, capítulo y artículo del Código Contravencional</t>
  </si>
  <si>
    <t>Contravenciones</t>
  </si>
  <si>
    <t>Absoluto</t>
  </si>
  <si>
    <t>porcentaje (%)</t>
  </si>
  <si>
    <t>Total</t>
  </si>
  <si>
    <t>I - Protección integral de las personas</t>
  </si>
  <si>
    <t>I-I - Integridad Física</t>
  </si>
  <si>
    <t xml:space="preserve">51  - Pelear. </t>
  </si>
  <si>
    <t>52  - Hostigar, maltratar, intimidar</t>
  </si>
  <si>
    <t>53 - Agravantes (conductas descriptas en los artículos 51 y 52)</t>
  </si>
  <si>
    <t>54  - Colocar o arrojar sustancias insalubres o cosas dañinas en lugares públicos</t>
  </si>
  <si>
    <t>56  - Espantar o azuzar animales</t>
  </si>
  <si>
    <t>Otros artículos</t>
  </si>
  <si>
    <t>I-II - Libertad personal</t>
  </si>
  <si>
    <t>57  - Obstaculizar ingreso o salida de lugares públicos o privados</t>
  </si>
  <si>
    <t>58 - Ingresar o permanecer contra la voluntad del titular del derecho de admision</t>
  </si>
  <si>
    <t>I-III - Niños, niñas y adolescentes</t>
  </si>
  <si>
    <t>60  - Suministrar alcohol a personas menores de edad</t>
  </si>
  <si>
    <t>61  - Tolerar o admitir la presencia de personas menores en lugares no autorizados</t>
  </si>
  <si>
    <t>62 - Suministrar material pornografico a una persona menor de dieciocho años</t>
  </si>
  <si>
    <t>I-IV - Derechos personalísimos</t>
  </si>
  <si>
    <t>65  - Discriminar</t>
  </si>
  <si>
    <t>67 - Inhumar, exhumar o profanar cadaver humano, violar sepulcros, o dispersar cenizas - CC</t>
  </si>
  <si>
    <t>II - Protección de la propiedad pública y privada</t>
  </si>
  <si>
    <t>II.I Administración pública y servicios públicos</t>
  </si>
  <si>
    <t>69  - Afectar el funcionamiento de servicios públicos intencionalmente</t>
  </si>
  <si>
    <t xml:space="preserve">70 - Afectar la señalizacion dispuesta por autoridad pública </t>
  </si>
  <si>
    <t>71  - Afectar servicios de emergencia o seguridad</t>
  </si>
  <si>
    <t>72 - Falsa denuncia</t>
  </si>
  <si>
    <t>73  - Violar clausura impuesta por autoridad judicial o administrativa</t>
  </si>
  <si>
    <t xml:space="preserve">74  - Ejercer ilegítimamente una actividad </t>
  </si>
  <si>
    <t>II.II  Fe pública</t>
  </si>
  <si>
    <t>76  - Apariencia falsa para ingresar a un domicilio o lugar privado</t>
  </si>
  <si>
    <t>III - Protección del espacio público y privado</t>
  </si>
  <si>
    <t>III- I Libertad de circulación</t>
  </si>
  <si>
    <t>78  - Obstrucción de la vía pública</t>
  </si>
  <si>
    <t>III-II Uso del espacio público y privado</t>
  </si>
  <si>
    <t>79  - Cuidar coches sin autorización legal</t>
  </si>
  <si>
    <t>80  - Ensuciar bienes de propiedad pública o privada</t>
  </si>
  <si>
    <t>81  - Oferta y demanda de sexo en espacios publico</t>
  </si>
  <si>
    <t>82  - Ruidos molestos</t>
  </si>
  <si>
    <t xml:space="preserve">83  - Usar indebidamente el espacio público c/fines lucrativos </t>
  </si>
  <si>
    <t xml:space="preserve">84  - Ocupar la vía publica c/fines lucrativos </t>
  </si>
  <si>
    <t>IV - Protección de la seguridad y la tranquilidad públicas</t>
  </si>
  <si>
    <t>IV-I - Seguridad pública</t>
  </si>
  <si>
    <t>85  - Portar armas no convencionales en la vía publica</t>
  </si>
  <si>
    <t>88 - Fabricar, transportar, almacenar, guardar o comercializar s/autoriz. artefactos pirotecnicos - CC</t>
  </si>
  <si>
    <t>89 - Vender alcohol en horario nocturno (de veintitrés a ocho horas)</t>
  </si>
  <si>
    <t>IV-II - Espectáculos  artísticos y deportivos</t>
  </si>
  <si>
    <t>91 - Revender entradas para un espectáculo masivo, de carácter artístico o deportivo</t>
  </si>
  <si>
    <t>93 y 94 - Ingresar sin entrada, autorización o invitación a un espectáculo masivo</t>
  </si>
  <si>
    <t>95  - Acceder a lugares distintos según entrada o autorización</t>
  </si>
  <si>
    <t>96  - Omitir recaudos de organización y seguridad respecto de un espectáculo masivo</t>
  </si>
  <si>
    <t>104  - Suministrar o guardar bebidas alcoholicas</t>
  </si>
  <si>
    <t>106  - Ingresar artefactos pirotécnicos a un espectáculo masivo</t>
  </si>
  <si>
    <t>110 bis - Encubrimiento de actividades de baile o locales habilitados para el ingreso masivo de personas</t>
  </si>
  <si>
    <t>IV-III - Seguridad y Ordenamiento en el Transito</t>
  </si>
  <si>
    <t>111  - Conducir en estado de ebriedad o bajo los efectos de estupefacientes</t>
  </si>
  <si>
    <t xml:space="preserve">112 - Participar, disputar u organizar competencias de velocidad o destreza en via publica </t>
  </si>
  <si>
    <t>114 - Incumplir obligaciones legales</t>
  </si>
  <si>
    <t>V - Juegos de apuestas</t>
  </si>
  <si>
    <t>116  - Organizar y explotar juego sin autorización, habilitación o licencia</t>
  </si>
  <si>
    <t>117- Promover, comerciar u ofertar</t>
  </si>
  <si>
    <t>Presunta contravención</t>
  </si>
  <si>
    <r>
      <t>Nota:</t>
    </r>
    <r>
      <rPr>
        <sz val="8"/>
        <rFont val="Arial"/>
        <family val="2"/>
      </rPr>
      <t xml:space="preserve"> la suma de las cifras parciales difiere del total por procedimientos de redondeo.</t>
    </r>
  </si>
  <si>
    <r>
      <t xml:space="preserve">Fuente: </t>
    </r>
    <r>
      <rPr>
        <sz val="8"/>
        <rFont val="Arial"/>
        <family val="2"/>
      </rPr>
      <t>Dirección General de Estadística y Censos (Ministerio de Hacienda GCBA) sobre la base de datos del Consejo de la Magistratura de la Ciudad Autónoma de Buenos Aires. Dirección de Política Judicial. Oficina de Información Judicial.</t>
    </r>
  </si>
  <si>
    <t>Contravenciones ingresadas a las fiscalías y juzgados del Fuero Contravencional, Penal y de Faltas de la Ciudad de Buenos Aires por título, capítulo y artículo del Código Contravencional y distribución porcentual por capítulo y artículo. Ciudad de Buenos Aires. Año 2016</t>
  </si>
  <si>
    <t xml:space="preserve">FICHA TECNICA </t>
  </si>
  <si>
    <t>Archivo</t>
  </si>
  <si>
    <t xml:space="preserve">Área Temática </t>
  </si>
  <si>
    <t>Seguridad Pública</t>
  </si>
  <si>
    <t xml:space="preserve">Tema </t>
  </si>
  <si>
    <t>Subtema</t>
  </si>
  <si>
    <t>Serie</t>
  </si>
  <si>
    <t>Objetivo</t>
  </si>
  <si>
    <t>Unidad de medida</t>
  </si>
  <si>
    <t>Método de cálculo (formula)</t>
  </si>
  <si>
    <t>Periodicidad de recepción (información secundaria)</t>
  </si>
  <si>
    <t>anual</t>
  </si>
  <si>
    <t>Periodicidad de recolección (información primaria)</t>
  </si>
  <si>
    <t xml:space="preserve">Periodicidad de difusión </t>
  </si>
  <si>
    <t>Fuente</t>
  </si>
  <si>
    <t>SEG_01_AX23</t>
  </si>
  <si>
    <t>93  - Ingresar sin entrada, autorización o invitación a un espectáculo masivo</t>
  </si>
  <si>
    <t>.89 - Vender alcohol en horario nocturno (de veintitrés a ocho horas)</t>
  </si>
  <si>
    <t>87 - Usar indebidamente armas</t>
  </si>
  <si>
    <t xml:space="preserve">86 -  Entregar indebidamente armas, explosivos o sustancias venenosas </t>
  </si>
  <si>
    <t xml:space="preserve">75 - Usar indebidamente credencial o distintivo </t>
  </si>
  <si>
    <t>63 - Suministrar objetos peligrosos a menores - CC</t>
  </si>
  <si>
    <t xml:space="preserve">59 - Inducir a menor de edad a mendigar </t>
  </si>
  <si>
    <t>Contravenciones ingresadas a las fiscalías y juzgados del Fuero Contravencional, Penal y de Faltas de la Ciudad de Buenos Aires por título, capítulo y artículo del Código Contravencional y distribución porcentual por capítulo y artículo. Ciudad de Buenos Aires. Año 2015</t>
  </si>
  <si>
    <r>
      <t>Nota:</t>
    </r>
    <r>
      <rPr>
        <sz val="8"/>
        <rFont val="Arial"/>
        <family val="2"/>
      </rPr>
      <t xml:space="preserve"> La suma de las cifras parciales difiere del total por procedimientos de redondeo.</t>
    </r>
  </si>
  <si>
    <t>98  - Provocar a la parcialidad contraria en ocasión de un espectáculo deportivo</t>
  </si>
  <si>
    <t xml:space="preserve">91  - Reventa de entradas </t>
  </si>
  <si>
    <t>IV - Protección de la seguridad y la tranquillidad públicas</t>
  </si>
  <si>
    <t>78  - Obstrucción de la vía publica</t>
  </si>
  <si>
    <t>Contravenciones ingresadas a las fiscalías y juzgados del Fuero Contravencional, Penal y de Faltas de la Ciudad de Buenos Aires por título, capítulo y artículo del Código Contravencional y distribución porcentual por capítulo y artículo. Ciudad de Buenos Aires. Año 2014</t>
  </si>
  <si>
    <t xml:space="preserve">Mostrar la cantidad de contravenciones ingresadas al fuero, por año, discrimadas por el Título y el Capítulo del Código Contravencional  </t>
  </si>
  <si>
    <t>Porcentaje</t>
  </si>
  <si>
    <t>%</t>
  </si>
  <si>
    <t xml:space="preserve">51 - Pelear. </t>
  </si>
  <si>
    <t>54 - Colocar o arrojar sustancias insalubres o cosas dañinas en lugares públicos</t>
  </si>
  <si>
    <t>55 - Organizar o promover juegos o competencias de consumo de alcohol</t>
  </si>
  <si>
    <t>58 y 58 bis- Ingresar o permanecer contra la voluntad del titular del derecho de admision</t>
  </si>
  <si>
    <t>59 - Inducir a menor de edad a mendigar</t>
  </si>
  <si>
    <t>59 bis - Promoción y/o publicidad p/ participar en Actos sexuales c/intervención d niños,niñas y adolesc</t>
  </si>
  <si>
    <t>60 - Suministrar alcohol a personas menores de edad</t>
  </si>
  <si>
    <t>61 - Tolerar o admitir la presencia de personas menores en lugares no autorizados</t>
  </si>
  <si>
    <t>63 - Suministrar objetos peligrosos a menores</t>
  </si>
  <si>
    <t>65 - Discriminar</t>
  </si>
  <si>
    <t>65 bis - Acoso sexual en espacios públicos o de acceso público</t>
  </si>
  <si>
    <t>69 - Afectar el funcionamiento de servicios públicos intencionalmente</t>
  </si>
  <si>
    <t>71 - Afectar servicios de emergencia o seguridad</t>
  </si>
  <si>
    <t>73 - Violar clausura impuesta por autoridad judicial o administrativa</t>
  </si>
  <si>
    <t>74 -Ejercer ilegitimamente una actividad para la cual se le ha revocado la licencia o autorización</t>
  </si>
  <si>
    <t>76 - Apariencia falsa para ingresar a un domicilio o lugar privado</t>
  </si>
  <si>
    <t>79 - Cuidar coches sin autorización legal</t>
  </si>
  <si>
    <t>80 - Ensuciar bienes de propiedad pública o privada</t>
  </si>
  <si>
    <t>81 - Oferta y demanda de sexo en espacios publico</t>
  </si>
  <si>
    <t>82 - Ruidos molestos</t>
  </si>
  <si>
    <t xml:space="preserve">83 - Usar indebidamente el espacio público c/fines lucrativos </t>
  </si>
  <si>
    <t xml:space="preserve">84 - Ocupar la vía publica c/fines lucrativos </t>
  </si>
  <si>
    <t>85 - Portar armas no convencionales en la vía publica</t>
  </si>
  <si>
    <t>86 - Entregar indebidamente armas, explosivos o sustancias venenosas</t>
  </si>
  <si>
    <t>92 - Vender entradas o permitir ingreso en exceso a un espectáculo masivo</t>
  </si>
  <si>
    <t>95 - Acceder a lugares distintos según entrada o autorización</t>
  </si>
  <si>
    <t>96 - Omitir recaudos de organización y seguridad respecto de un espectáculo masivo</t>
  </si>
  <si>
    <t>98 - Provocar a la parcialidad contraria en ocasión de un espectáculo deportivo</t>
  </si>
  <si>
    <t>101 - Incitar al desorden en ocasión de un espectáculo masivo, de carácter artístico o deportivo</t>
  </si>
  <si>
    <t>104 - Suministrar o guardar bebidas alcoholicas</t>
  </si>
  <si>
    <t>105 - Ingresar o consumir bebidas alcoholicas en espectáculo masivo</t>
  </si>
  <si>
    <t>106 - Ingresar artefactos pirotécnicos a un espectáculo masivo</t>
  </si>
  <si>
    <t>111 -  Conducir con mayor cantidad de alcohol en sangre del permitido o bajo los efectos de estupefacientes</t>
  </si>
  <si>
    <t>116 - Organizar y explotar juego sin autorización, habilitación o licencia</t>
  </si>
  <si>
    <r>
      <t xml:space="preserve">Fuente: </t>
    </r>
    <r>
      <rPr>
        <sz val="8"/>
        <rFont val="Arial"/>
        <family val="2"/>
      </rPr>
      <t>Dirección General de Estadística y Censos (Ministerio de Economía y Finanzas GCBA) sobre la base de datos del Consejo de la Magistratura de la Ciudad Autónoma de Buenos Aires. Dirección de Política Judicial. Oficina de Información Judicial.</t>
    </r>
  </si>
  <si>
    <t xml:space="preserve">52 - Pelear. </t>
  </si>
  <si>
    <t>53  - Hostigar, intimidar</t>
  </si>
  <si>
    <t>54 - Maltratar</t>
  </si>
  <si>
    <t>55 - Agravantes (conductas descriptas en los artículos 55, 53 y 54)</t>
  </si>
  <si>
    <t>56 - Colocar o arrojar sustancias insalubres o cosas dañinas en lugares públicos</t>
  </si>
  <si>
    <t>58  - Espantar o azuzar animales</t>
  </si>
  <si>
    <t>59  - Obstaculizar ingreso o salida de lugares públicos o privados</t>
  </si>
  <si>
    <t>60 - Ingresar o permanecer contra la voluntad del titular del derecho de admision</t>
  </si>
  <si>
    <t>61 -  Derecho de admisión</t>
  </si>
  <si>
    <t>62 - Inducir a menor de edad a mendigar</t>
  </si>
  <si>
    <t>63 - Actos de contenido sexual que involucren menores</t>
  </si>
  <si>
    <t>64 - Suministrar alcohol a personas menores de edad</t>
  </si>
  <si>
    <t>65 - Tolerar o admitir la presencia de personas menores en lugares no autorizados</t>
  </si>
  <si>
    <t>66 - Suministrar material pornografico a una persona menor de edad</t>
  </si>
  <si>
    <t>69 (1° y 2° párr.) - Acoso sexual en espacios públicos o de acceso público y agravantes</t>
  </si>
  <si>
    <t>70 - Discriminar</t>
  </si>
  <si>
    <t>I-V Identidad digital de las personas</t>
  </si>
  <si>
    <t>74 - Difusión no autorizada de imágenes y grabaciones íntimas</t>
  </si>
  <si>
    <t>75 - Hostigamiento digital</t>
  </si>
  <si>
    <t xml:space="preserve">76 - Agravantes </t>
  </si>
  <si>
    <t>77 - Suplantación digital de identidad</t>
  </si>
  <si>
    <t>78 - Afectar el funcionamiento de servicios públicos intencionalmente</t>
  </si>
  <si>
    <t xml:space="preserve">79 - Afectar la señalizacion dispuesta por autoridad pública </t>
  </si>
  <si>
    <t>80 - Afectar servicios de emergencia o seguridad</t>
  </si>
  <si>
    <t>81 - Falsa denuncia</t>
  </si>
  <si>
    <t>82 - Violar clausura impuesta por autoridad judicial o administrativa</t>
  </si>
  <si>
    <t>85 - Ejercer ilegitimamente una actividad para la cual se le ha revocado la licencia o autorización</t>
  </si>
  <si>
    <t>87 - Apariencia falsa para ingresar a un domicilio o lugar privado</t>
  </si>
  <si>
    <t>89 - Obstrucción de la vía pública</t>
  </si>
  <si>
    <t>90 - Estacionamiento, Cuidado de coches o limpieza de vidrios sin autorización</t>
  </si>
  <si>
    <t>91 - Estacionamiento, cuidado de coches o limpieza de vidrios sin autorización en grandes parques o eventos masivos</t>
  </si>
  <si>
    <t>93 - Ensuciar bienes de propiedad pública o privada</t>
  </si>
  <si>
    <t>94 y 95 - Carteles, afiches y volantes (incluye carteles y afiches sexuales art.95)</t>
  </si>
  <si>
    <t>96 - Oferta y demanda de sexo en espacios publico</t>
  </si>
  <si>
    <t>97 - Ruidos molestos</t>
  </si>
  <si>
    <t>98 - Usar indebidamente el espacio público c/fines lucrativos (no autorizados)</t>
  </si>
  <si>
    <t>99 - Ocupar la vía publica c/fines lucrativos excediendo las medidas autorizadas</t>
  </si>
  <si>
    <t xml:space="preserve">IV - Protección de la seguridad y la tranquilidad </t>
  </si>
  <si>
    <t>102 - Portar armas no convencionales en la vía publica, sin causa que lo justifique</t>
  </si>
  <si>
    <t>104 - Usar indebidamente armas</t>
  </si>
  <si>
    <t>105 - Fabricar, transportar, almacenar, guardar o comercializar s/autoriz. artefactos pirotécnicos</t>
  </si>
  <si>
    <t>107 - Revender entradas para un espectáculo masivo, de carácter artístico o deportivo</t>
  </si>
  <si>
    <t>109 - Ingresar sin entrada, autorización o invitación a un espectáculo masivo</t>
  </si>
  <si>
    <t>111 y 113 - Omitir recaudos de organización y seguridad respecto de un espectáculo masivo</t>
  </si>
  <si>
    <t>118 - Incitar al desorden en ocasión de un espectáculo masivo, de carácter artístico o deportivo</t>
  </si>
  <si>
    <t>119 - Arrojar cosas o sustancias que puedan causar lesiones, daños o molestias a terceros</t>
  </si>
  <si>
    <t>121 y 122 - Suministrar o guardar bebidas alcoholicas/ Ingresar o consumir bebidas alcoholicas en espectáculo masivo</t>
  </si>
  <si>
    <t>123 - Ingresar artefactos pirotécnicos a un espectáculo masivo</t>
  </si>
  <si>
    <t>129 - Encubrimiento de actividades de baile o locales habilitados para el ingreso masivo de personas</t>
  </si>
  <si>
    <t>130 -  Conducir con mayor cantidad de alcohol en sangre del permitido o bajo los efectos de estupefacientes</t>
  </si>
  <si>
    <t xml:space="preserve">131 - Participar, disputar u organizar competencias de velocidad o destreza en via publica </t>
  </si>
  <si>
    <t>132 - Incumplir obligaciones legales</t>
  </si>
  <si>
    <t>134 - Organizar y explotar juego sin autorización, habilitación o licencia</t>
  </si>
  <si>
    <t>VI - Capítulo Único - Protección y cuidado de animales domésticos</t>
  </si>
  <si>
    <t>138 - Omitir recaudos de cuidado responsable respecto de un animal doméstico a cargo.</t>
  </si>
  <si>
    <t>139 - Abandonar un animal doméstico</t>
  </si>
  <si>
    <t>140 - Mantener animales domésticos en instalaciones o en espacios inadecuados</t>
  </si>
  <si>
    <t>141 - Menoscabar la integridad de un animal doméstico</t>
  </si>
  <si>
    <r>
      <t>Nota:</t>
    </r>
    <r>
      <rPr>
        <sz val="8"/>
        <rFont val="Arial"/>
        <family val="2"/>
      </rPr>
      <t xml:space="preserve"> La correlatividad de la numeración de los artículos contravencionales se corresponde con la establecida en la Tercera Actualización del Digesto Jurídico de la Ciudad Autónoma de Buenos Aires, aprobada por ley Nº 6.347.</t>
    </r>
  </si>
  <si>
    <r>
      <t xml:space="preserve">Fuente: </t>
    </r>
    <r>
      <rPr>
        <sz val="8"/>
        <rFont val="Arial"/>
        <family val="2"/>
      </rPr>
      <t>Dirección General de Estadística y Censos (Ministerio de Hacienda y Finanzas GCBA)  sobre lal base de datos del Ministerio Público Fiscal de CABA, Secretaría de Información Estadística y Análisis de Datos.</t>
    </r>
  </si>
  <si>
    <t>Contravenciones ingresadas a las fiscalías y juzgados del Fuero Contravencional, Penal y de Faltas de la Ciudad de Buenos Aires por título, capítulo y artículo del Código Contravencional y distribución porcentual por capítulo y artículo. Ciudad de Buenos Aires. Año 2017</t>
  </si>
  <si>
    <t>Contravenciones ingresadas a las fiscalías del Fuero Contravencional, Penal y de Faltas de la Ciudad de Buenos Aires por título, capítulo y artículo del Código Contravencional  y distribución porcentual por capítulo y artículo. Ciudad de Buenos Aires. Año 2020</t>
  </si>
  <si>
    <t>No aplica</t>
  </si>
  <si>
    <t>60 y 61 - Ingresar o permanecer contra la voluntad del titular del derecho de admision/ Derecho de admisión</t>
  </si>
  <si>
    <t xml:space="preserve">63 y 66 - Actos de contenido sexual que involucren menores Suministrar material pornografico </t>
  </si>
  <si>
    <t xml:space="preserve">76 - Agravantes arts.  74 y 75 </t>
  </si>
  <si>
    <t>77 - Suplantación digital de identidad (incluye agravantes)</t>
  </si>
  <si>
    <t>92 - Connivencia policial (s/arts 90 y 91).</t>
  </si>
  <si>
    <t>104 y 105 - Usar indebidamente armas / Fabricar, transportar, almacenar, guardar o comercializar s/autoriz. artefactos pirotécnicos</t>
  </si>
  <si>
    <t>140 y 141 - Mantener animales domésticos en instalaciones o en espacios /Menoscabar la integridad de un animal domésticoinadecuados</t>
  </si>
  <si>
    <r>
      <t>Nota:</t>
    </r>
    <r>
      <rPr>
        <sz val="8"/>
        <rFont val="Arial"/>
        <family val="2"/>
      </rPr>
      <t xml:space="preserve"> se incorporan las modificaciones a la numeración de la totalidad del articulado del Código Contravencional introducida en 2020.</t>
    </r>
  </si>
  <si>
    <t>Contravenciones ingresadas a las fiscalías del Fuero Contravencional, Penal y de Faltas de la Ciudad de Buenos Aires por título, capítulo y artículo del Código Contravencional y distribución porcentual por capítulo y artículo. Ciudad de Buenos Aires. Año 2021</t>
  </si>
  <si>
    <t xml:space="preserve">53 - Pelear. </t>
  </si>
  <si>
    <t>54 - Hostigar, intimidar</t>
  </si>
  <si>
    <t>55 - Maltratar</t>
  </si>
  <si>
    <t>56 - Agravantes (conductas descriptas en los artículos 54 y 55)</t>
  </si>
  <si>
    <t>57 - Colocar o arrojar sustancias insalubres o cosas dañinas en lugares públicos</t>
  </si>
  <si>
    <t>59 - Espantar o azuzar animales</t>
  </si>
  <si>
    <t>60 - Obstaculizar ingreso o salida de lugares públicos o privados</t>
  </si>
  <si>
    <t>61 y 62 - Ingresar o permanecer contra la voluntad del titular del derecho de admisión/ Derecho de admisión</t>
  </si>
  <si>
    <t>63 - Inducir a menor de edad a mendigar</t>
  </si>
  <si>
    <t>65 - Suministrar alcohol a personas menores de edad</t>
  </si>
  <si>
    <t>66 - Tolerar o admitir la presencia de personas menores en lugares no autorizados</t>
  </si>
  <si>
    <t xml:space="preserve">64 y 67 - Actos de contenido sexual que involucren menores. Suministrar material pornográfico </t>
  </si>
  <si>
    <t>70 (1° y 2° párr.) - Acoso sexual en espacios públicos o de acceso público y agravantes</t>
  </si>
  <si>
    <t>71 - Discriminar</t>
  </si>
  <si>
    <t>75 - Difusión no autorizada de imágenes y grabaciones íntimas</t>
  </si>
  <si>
    <t>76 - Hostigamiento digital (incluye agravantes arts.  75 y 76)</t>
  </si>
  <si>
    <t>78 1er. y 2do. párr - Suplantación digital de identidad (incluye agravantes)</t>
  </si>
  <si>
    <t>79 - Afectar el funcionamiento de servicios públicos intencionalmente</t>
  </si>
  <si>
    <t>83 - Violar clausura impuesta por autoridad judicial o administrativa</t>
  </si>
  <si>
    <t>90 - Obstrucción de la vía pública</t>
  </si>
  <si>
    <t>91 - Estacionamiento, Cuidado de coches o limpieza de vidrios sin autorización</t>
  </si>
  <si>
    <t>92 - Estacionamiento, cuidado de coches o limpieza de vidrios sin autorización en grandes parques o eventos masivos (incluye agravantes)</t>
  </si>
  <si>
    <t>94 - Ensuciar bienes de propiedad pública o privada</t>
  </si>
  <si>
    <t>97 - Oferta y demanda de sexo en espacios publico</t>
  </si>
  <si>
    <t>98 - Ruidos molestos</t>
  </si>
  <si>
    <t>99 - Usar indebidamente el espacio público c/fines lucrativos (no autorizados)</t>
  </si>
  <si>
    <t>100 - Ocupar la vía publica c/fines lucrativos excediendo las medidas autorizadas</t>
  </si>
  <si>
    <t>103 - Portar armas no convencionales en la vía publica, sin causa que lo justifique</t>
  </si>
  <si>
    <t>105 y 106 - Usar indebidamente armas / Fabricar, transportar, almacenar, guardar o comercializar s/autoriz. artefactos pirotécnicos</t>
  </si>
  <si>
    <t>110 - Ingresar sin entrada, autorización o invitación a un espectáculo masivo</t>
  </si>
  <si>
    <t>112 y 114 - Omitir recaudos de organización y seguridad respecto de un espectáculo masivo</t>
  </si>
  <si>
    <t>119, 120 y 121 -  Incitar al desorden /.Arrojar cosas o sustancias que puedan causar lesiones, daños a terceros Suministrar elementos aptos para agredir</t>
  </si>
  <si>
    <t>122 y 123 - Suministrar o guardar bebidas alcohólicas/ Ingresar o consumir bebidas alcohólicas en espectáculo masivo</t>
  </si>
  <si>
    <t>124 y 126 Ingresar/guardar artefactos pirotécnicos (espectáculo masivo, de carácter artístico o deportivo)</t>
  </si>
  <si>
    <t>131 -  Conducir con mayor cantidad de alcohol en sangre del permitido o bajo los efectos de estupefacientes</t>
  </si>
  <si>
    <t xml:space="preserve">132 - Participar, disputar u organizar competencias de velocidad o destreza en vía pública </t>
  </si>
  <si>
    <t>133 - Incumplir obligaciones legales</t>
  </si>
  <si>
    <t>140 - Omitir recaudos de cuidado responsable respecto de un animal doméstico a cargo.</t>
  </si>
  <si>
    <r>
      <t xml:space="preserve">141, 142 y 143 - Abandonar un animal doméstico. Mantener animales domésticos en instalaciones o en espacios inadecuados /Menoscabar la integridad de un animal </t>
    </r>
    <r>
      <rPr>
        <sz val="9"/>
        <rFont val="Arial"/>
        <family val="2"/>
      </rPr>
      <t xml:space="preserve">doméstico </t>
    </r>
  </si>
  <si>
    <t>Sin dato</t>
  </si>
  <si>
    <r>
      <t xml:space="preserve">Fuente: </t>
    </r>
    <r>
      <rPr>
        <sz val="8"/>
        <rFont val="Arial"/>
        <family val="2"/>
      </rPr>
      <t>Dirección General de Estadística y Censos (Ministerio de Hacienda y Finanzas GCBA)  sobre</t>
    </r>
    <r>
      <rPr>
        <sz val="8"/>
        <color indexed="10"/>
        <rFont val="Arial"/>
        <family val="2"/>
      </rPr>
      <t xml:space="preserve"> </t>
    </r>
    <r>
      <rPr>
        <sz val="8"/>
        <color indexed="8"/>
        <rFont val="Arial"/>
        <family val="2"/>
      </rPr>
      <t>la</t>
    </r>
    <r>
      <rPr>
        <sz val="8"/>
        <rFont val="Arial"/>
        <family val="2"/>
      </rPr>
      <t xml:space="preserve"> base de datos del Ministerio Público Fiscal de CABA, Secretaría de Información Estadística y Análisis de Datos.</t>
    </r>
  </si>
  <si>
    <t>Contravenciones ingresadas a las fiscalías del Fuero Contravencional, Penal y de Faltas de la Ciudad de Buenos Aires y distribución porcentual por capítulo y artículo del Código Contravencional. Ciudad de Buenos Aires. Año 2022</t>
  </si>
  <si>
    <t>105 y 106 - Usar indebidamente armas / Fabricar, transportar, almacenar, guardar o comercializar s/autoriz. artefactos pirotécnicos.</t>
  </si>
  <si>
    <r>
      <t xml:space="preserve">Fuente: </t>
    </r>
    <r>
      <rPr>
        <sz val="8"/>
        <rFont val="Arial"/>
        <family val="2"/>
      </rPr>
      <t>Dirección General de Estadística y Censos (Ministerio de Hacienda y Finanzas GCBA)  sobre</t>
    </r>
    <r>
      <rPr>
        <sz val="8"/>
        <color indexed="10"/>
        <rFont val="Arial"/>
        <family val="2"/>
      </rPr>
      <t xml:space="preserve"> </t>
    </r>
    <r>
      <rPr>
        <sz val="8"/>
        <color indexed="8"/>
        <rFont val="Arial"/>
        <family val="2"/>
      </rPr>
      <t>la</t>
    </r>
    <r>
      <rPr>
        <sz val="8"/>
        <rFont val="Arial"/>
        <family val="2"/>
      </rPr>
      <t xml:space="preserve"> base de datos del Ministerio Público Fiscal de CABA, Secretaría de Información Estadística y Análisis de Datos.</t>
    </r>
  </si>
  <si>
    <t>Contravenciones ingresadas a las fiscalías del Fuero Contravencional, Penal y de Faltas de la Ciudad de Buenos Aires y distribución porcentual por capítulo y artículo del Código Contravencional. Ciudad de Buenos Aires. Año 2023</t>
  </si>
  <si>
    <t>Variable 1</t>
  </si>
  <si>
    <t>Capítulo y artículo del Código Contravencional</t>
  </si>
  <si>
    <t>Parte del Código que agrupa las figuras contravencionales en orden al bien jurídico que vulneran</t>
  </si>
  <si>
    <t xml:space="preserve">Definición operativa </t>
  </si>
  <si>
    <t xml:space="preserve">Peso de cada figura contravencional en el total de contravenciones ingresadas </t>
  </si>
  <si>
    <t>Cociente de cada artículo contravencional y el total de artículos ingresados por cien.</t>
  </si>
  <si>
    <t xml:space="preserve">Contravenciones ingresadas a fiscalías </t>
  </si>
  <si>
    <t>Contravenciones ingresadas a las fiscalías del Fuero Contravencional, Penal y de Faltas de la Ciudad de Buenos Aires y distribución porcentual por capítulo y artículo del Código Contravencional. Ciudad de Buenos Aires. Año 2024</t>
  </si>
  <si>
    <t>I-I - Integridad física</t>
  </si>
  <si>
    <r>
      <t>53 - Pelear</t>
    </r>
    <r>
      <rPr>
        <strike/>
        <sz val="9"/>
        <color indexed="10"/>
        <rFont val="Arial"/>
        <family val="2"/>
      </rPr>
      <t xml:space="preserve"> </t>
    </r>
  </si>
  <si>
    <t>61 y 62 - Ingresar o permanecer contra la voluntad del titular del derecho de admisión / Derecho de admisión</t>
  </si>
  <si>
    <t>70 - Acoso sexual en espacios públicos o de acceso público y agravantes (párrs. 1 y 2)</t>
  </si>
  <si>
    <t>76 - Hostigamiento digital (incluye agravantes descriptos en los arts. 75 y 76)</t>
  </si>
  <si>
    <t>78 - Suplantación digital de identidad (párrs. 1 y 2)</t>
  </si>
  <si>
    <t>91 - Estacionamiento, cuidado de coches o limpieza de vidrios sin autorización</t>
  </si>
  <si>
    <r>
      <t>97 - Oferta y demanda de sexo en espacios p</t>
    </r>
    <r>
      <rPr>
        <sz val="9"/>
        <color indexed="10"/>
        <rFont val="Arial"/>
        <family val="2"/>
      </rPr>
      <t>ú</t>
    </r>
    <r>
      <rPr>
        <sz val="9"/>
        <color indexed="8"/>
        <rFont val="Arial"/>
        <family val="2"/>
      </rPr>
      <t>blico</t>
    </r>
    <r>
      <rPr>
        <sz val="9"/>
        <color indexed="10"/>
        <rFont val="Arial"/>
        <family val="2"/>
      </rPr>
      <t>s</t>
    </r>
  </si>
  <si>
    <r>
      <t xml:space="preserve">99 y 100- Usar indebidamente el espacio público </t>
    </r>
    <r>
      <rPr>
        <sz val="9"/>
        <color indexed="10"/>
        <rFont val="Arial"/>
        <family val="2"/>
      </rPr>
      <t xml:space="preserve">con </t>
    </r>
    <r>
      <rPr>
        <sz val="9"/>
        <color indexed="8"/>
        <rFont val="Arial"/>
        <family val="2"/>
      </rPr>
      <t>fines lucrativos (no autorizados)</t>
    </r>
  </si>
  <si>
    <t>IV-II - Espectáculos artísticos y deportivos</t>
  </si>
  <si>
    <t>107 a 130</t>
  </si>
  <si>
    <t>IV-III - Seguridad y ordenamiento en el tránsito</t>
  </si>
  <si>
    <t>131 - Conducir con mayor cantidad de alcohol en sangre del permitido o bajo los efectos de estupefacientes</t>
  </si>
  <si>
    <t>VI - Capítulo único - Protección y cuidado de animales domésticos</t>
  </si>
  <si>
    <t>140 - Omitir recaudos de cuidado responsable respecto de un animal doméstico a cargo</t>
  </si>
  <si>
    <r>
      <t xml:space="preserve">141, 142 y 143 - Abandonar un animal doméstico. Mantener animales domésticos en instalaciones o </t>
    </r>
    <r>
      <rPr>
        <sz val="9"/>
        <rFont val="Arial"/>
        <family val="2"/>
      </rPr>
      <t>en</t>
    </r>
    <r>
      <rPr>
        <sz val="9"/>
        <color indexed="8"/>
        <rFont val="Arial"/>
        <family val="2"/>
      </rPr>
      <t xml:space="preserve"> espacios inadecuados / menoscabar la integridad de un animal </t>
    </r>
    <r>
      <rPr>
        <sz val="9"/>
        <rFont val="Arial"/>
        <family val="2"/>
      </rPr>
      <t xml:space="preserve">doméstico </t>
    </r>
  </si>
  <si>
    <r>
      <t>Fuente:</t>
    </r>
    <r>
      <rPr>
        <sz val="8"/>
        <rFont val="Arial"/>
        <family val="2"/>
      </rPr>
      <t xml:space="preserve"> Instituto de Estadística y Censos de la Ciudad Autónoma de Buenos Aires (Jefatura de Gabinete de Ministros - GCBA) sobre la base de datos del Ministerio Público Fiscal de la Ciudad de Buenos Aires. Secretaría de Información Estadística y Análisis de Datos.</t>
    </r>
  </si>
  <si>
    <t>Instituto de Estadística y Censos de la Ciudad Autónoma de Buenos Aires (Jefatura de Gabinete de Ministros - GCBA) sobre la base de datos del Ministerio Público Fiscal de la Ciudad de Buenos Aires. Secretaría de Información Estadística y Análisis de Datos.</t>
  </si>
  <si>
    <t>Contravenciones ingresadas a las fiscalías del Fuero Contravencional, Penal y de Faltas de la Ciudad de Buenos Aires y distribución porcentual por capítulo y artículo del Código Contravencional. Ciudad de Buenos Aires. Año 2025</t>
  </si>
  <si>
    <t>Contravenciones ingresadas a las fiscalías del Fuero Contravencional, Penal y de Faltas de la Ciudad de Buenos Aires y distribución porcentual por capítulo y artículo del Código Contravencional. Ciudad de Buenos Aires. Años 2014/2017-2020/2025</t>
  </si>
  <si>
    <t xml:space="preserve">62 - Derecho de admisión </t>
  </si>
  <si>
    <t>110 - Ingresar sin entrada, autorización o invitación (espectáculo masivo, de carácter artístico o deportivo)</t>
  </si>
  <si>
    <t>119 - Incitar al desorden (espectáculo masivo, de carácter artístico o deportivo)</t>
  </si>
  <si>
    <t>121 y122 - Suministrar o guardar bebidas alcohólicas ; Ingresar o consumir bebidas alcohólicas en espectáculo masivo, de carácter artístico o deportivo.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</si>
</sst>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_ [$€-2]\ * #,##0.00_ ;_ [$€-2]\ * \-#,##0.00_ ;_ [$€-2]\ * &quot;-&quot;??_ "/>
    <numFmt numFmtId="166" formatCode="#,##0.00\ &quot;Pts&quot;;\-#,##0.00\ &quot;Pts&quot;"/>
    <numFmt numFmtId="167" formatCode="#,##0\ &quot;Pts&quot;;\-#,##0\ &quot;Pts&quot;"/>
    <numFmt numFmtId="168" formatCode="0.0"/>
  </numFmts>
  <fonts count="23" x14ac:knownFonts="1">
    <font>
      <sz val="10"/>
      <name val="Arial"/>
    </font>
    <font>
      <sz val="10"/>
      <name val="Arial"/>
      <family val="2"/>
    </font>
    <font>
      <sz val="9"/>
      <name val="Arial"/>
      <family val="2"/>
    </font>
    <font>
      <b/>
      <sz val="9"/>
      <name val="Arial"/>
      <family val="2"/>
    </font>
    <font>
      <b/>
      <sz val="8"/>
      <name val="Arial"/>
      <family val="2"/>
    </font>
    <font>
      <sz val="8"/>
      <name val="Arial"/>
      <family val="2"/>
    </font>
    <font>
      <b/>
      <sz val="18"/>
      <name val="Arial"/>
      <family val="2"/>
    </font>
    <font>
      <b/>
      <sz val="12"/>
      <name val="Arial"/>
      <family val="2"/>
    </font>
    <font>
      <b/>
      <sz val="14"/>
      <name val="Calibri"/>
      <family val="2"/>
    </font>
    <font>
      <b/>
      <sz val="10"/>
      <name val="Arial"/>
      <family val="2"/>
    </font>
    <font>
      <sz val="8"/>
      <color indexed="10"/>
      <name val="Arial"/>
      <family val="2"/>
    </font>
    <font>
      <sz val="8"/>
      <color indexed="8"/>
      <name val="Arial"/>
      <family val="2"/>
    </font>
    <font>
      <sz val="9"/>
      <color indexed="8"/>
      <name val="Arial"/>
      <family val="2"/>
    </font>
    <font>
      <strike/>
      <sz val="9"/>
      <color indexed="10"/>
      <name val="Arial"/>
      <family val="2"/>
    </font>
    <font>
      <sz val="9"/>
      <color indexed="10"/>
      <name val="Arial"/>
      <family val="2"/>
    </font>
    <font>
      <sz val="11"/>
      <color theme="1"/>
      <name val="Calibri"/>
      <family val="2"/>
      <scheme val="minor"/>
    </font>
    <font>
      <u/>
      <sz val="10"/>
      <color theme="10"/>
      <name val="Arial"/>
      <family val="2"/>
    </font>
    <font>
      <b/>
      <sz val="10"/>
      <color rgb="FFFF0000"/>
      <name val="Arial"/>
      <family val="2"/>
    </font>
    <font>
      <sz val="9"/>
      <color rgb="FF000000"/>
      <name val="Arial"/>
      <family val="2"/>
    </font>
    <font>
      <b/>
      <sz val="9"/>
      <color rgb="FF000000"/>
      <name val="Arial"/>
      <family val="2"/>
    </font>
    <font>
      <sz val="9"/>
      <color rgb="FFFF0000"/>
      <name val="Arial"/>
      <family val="2"/>
    </font>
    <font>
      <sz val="9"/>
      <color theme="1"/>
      <name val="Arial"/>
      <family val="2"/>
    </font>
    <font>
      <sz val="8"/>
      <color rgb="FF000000"/>
      <name val="Arial"/>
      <family val="2"/>
    </font>
  </fonts>
  <fills count="2">
    <fill>
      <patternFill patternType="none"/>
    </fill>
    <fill>
      <patternFill patternType="gray125"/>
    </fill>
  </fills>
  <borders count="18">
    <border>
      <left/>
      <right/>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rgb="FFC0C0C0"/>
      </left>
      <right/>
      <top/>
      <bottom/>
      <diagonal/>
    </border>
    <border>
      <left/>
      <right style="medium">
        <color rgb="FF000000"/>
      </right>
      <top style="medium">
        <color indexed="64"/>
      </top>
      <bottom style="medium">
        <color indexed="64"/>
      </bottom>
      <diagonal/>
    </border>
  </borders>
  <cellStyleXfs count="17">
    <xf numFmtId="0" fontId="0" fillId="0" borderId="0"/>
    <xf numFmtId="0" fontId="6" fillId="0" borderId="0" applyNumberFormat="0" applyFont="0" applyFill="0" applyAlignment="0" applyProtection="0"/>
    <xf numFmtId="0" fontId="7" fillId="0" borderId="0" applyNumberFormat="0" applyFont="0" applyFill="0" applyAlignment="0" applyProtection="0"/>
    <xf numFmtId="165" fontId="1" fillId="0" borderId="0" applyFont="0" applyFill="0" applyBorder="0" applyAlignment="0" applyProtection="0">
      <alignment vertical="top"/>
    </xf>
    <xf numFmtId="0" fontId="1" fillId="0" borderId="0" applyFont="0" applyFill="0" applyBorder="0" applyAlignment="0" applyProtection="0"/>
    <xf numFmtId="2" fontId="1" fillId="0" borderId="0" applyFont="0" applyFill="0" applyBorder="0" applyAlignment="0" applyProtection="0"/>
    <xf numFmtId="0" fontId="16" fillId="0" borderId="0" applyNumberFormat="0" applyFill="0" applyBorder="0" applyAlignment="0" applyProtection="0">
      <alignment vertical="top"/>
      <protection locked="0"/>
    </xf>
    <xf numFmtId="166"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3" fontId="1" fillId="0" borderId="0" applyFont="0" applyFill="0" applyBorder="0" applyAlignment="0" applyProtection="0"/>
  </cellStyleXfs>
  <cellXfs count="176">
    <xf numFmtId="0" fontId="0" fillId="0" borderId="0" xfId="0"/>
    <xf numFmtId="0" fontId="17" fillId="0" borderId="0" xfId="0" applyFont="1"/>
    <xf numFmtId="0" fontId="2" fillId="0" borderId="1" xfId="0" applyFont="1" applyBorder="1" applyAlignment="1">
      <alignment horizontal="center" vertical="center" wrapText="1" shrinkToFit="1"/>
    </xf>
    <xf numFmtId="3" fontId="3" fillId="0" borderId="0" xfId="0" applyNumberFormat="1" applyFont="1" applyAlignment="1">
      <alignment horizontal="right" shrinkToFit="1"/>
    </xf>
    <xf numFmtId="164" fontId="3" fillId="0" borderId="0" xfId="0" applyNumberFormat="1" applyFont="1" applyAlignment="1">
      <alignment horizontal="right" shrinkToFit="1"/>
    </xf>
    <xf numFmtId="0" fontId="3" fillId="0" borderId="0" xfId="0" applyFont="1" applyAlignment="1">
      <alignment horizontal="left"/>
    </xf>
    <xf numFmtId="3" fontId="3" fillId="0" borderId="0" xfId="0" applyNumberFormat="1" applyFont="1" applyAlignment="1">
      <alignment horizontal="right"/>
    </xf>
    <xf numFmtId="164" fontId="3" fillId="0" borderId="0" xfId="0" applyNumberFormat="1" applyFont="1" applyAlignment="1">
      <alignment horizontal="right"/>
    </xf>
    <xf numFmtId="3" fontId="0" fillId="0" borderId="0" xfId="0" applyNumberFormat="1"/>
    <xf numFmtId="0" fontId="18" fillId="0" borderId="0" xfId="0" applyFont="1" applyAlignment="1">
      <alignment horizontal="right" wrapText="1"/>
    </xf>
    <xf numFmtId="164" fontId="2" fillId="0" borderId="0" xfId="0" applyNumberFormat="1" applyFont="1" applyAlignment="1">
      <alignment horizontal="right"/>
    </xf>
    <xf numFmtId="3" fontId="18" fillId="0" borderId="0" xfId="0" applyNumberFormat="1" applyFont="1" applyAlignment="1">
      <alignment horizontal="right" wrapText="1"/>
    </xf>
    <xf numFmtId="164" fontId="0" fillId="0" borderId="0" xfId="0" applyNumberFormat="1"/>
    <xf numFmtId="0" fontId="2" fillId="0" borderId="0" xfId="0" applyFont="1" applyAlignment="1">
      <alignment horizontal="right" wrapText="1"/>
    </xf>
    <xf numFmtId="0" fontId="0" fillId="0" borderId="0" xfId="0" applyAlignment="1">
      <alignment horizontal="right"/>
    </xf>
    <xf numFmtId="0" fontId="19" fillId="0" borderId="0" xfId="0" applyFont="1" applyAlignment="1">
      <alignment horizontal="right" wrapText="1"/>
    </xf>
    <xf numFmtId="0" fontId="2" fillId="0" borderId="0" xfId="0" applyFont="1" applyAlignment="1">
      <alignment wrapText="1"/>
    </xf>
    <xf numFmtId="0" fontId="2" fillId="0" borderId="0" xfId="0" applyFont="1" applyAlignment="1">
      <alignment horizontal="right"/>
    </xf>
    <xf numFmtId="3" fontId="3" fillId="0" borderId="2" xfId="0" applyNumberFormat="1" applyFont="1" applyBorder="1" applyAlignment="1">
      <alignment horizontal="right"/>
    </xf>
    <xf numFmtId="164" fontId="3" fillId="0" borderId="2" xfId="0" applyNumberFormat="1" applyFont="1" applyBorder="1" applyAlignment="1">
      <alignment horizontal="right"/>
    </xf>
    <xf numFmtId="0" fontId="1" fillId="0" borderId="0" xfId="9"/>
    <xf numFmtId="0" fontId="1" fillId="0" borderId="0" xfId="9" applyAlignment="1">
      <alignment wrapText="1"/>
    </xf>
    <xf numFmtId="0" fontId="1" fillId="0" borderId="0" xfId="9" applyAlignment="1">
      <alignment horizontal="right"/>
    </xf>
    <xf numFmtId="164" fontId="3" fillId="0" borderId="2" xfId="9" applyNumberFormat="1" applyFont="1" applyBorder="1" applyAlignment="1">
      <alignment horizontal="right"/>
    </xf>
    <xf numFmtId="3" fontId="3" fillId="0" borderId="2" xfId="9" applyNumberFormat="1" applyFont="1" applyBorder="1" applyAlignment="1">
      <alignment horizontal="right"/>
    </xf>
    <xf numFmtId="164" fontId="2" fillId="0" borderId="0" xfId="9" applyNumberFormat="1" applyFont="1" applyAlignment="1">
      <alignment horizontal="right"/>
    </xf>
    <xf numFmtId="0" fontId="2" fillId="0" borderId="0" xfId="9" applyFont="1" applyAlignment="1">
      <alignment horizontal="right" wrapText="1"/>
    </xf>
    <xf numFmtId="0" fontId="18" fillId="0" borderId="0" xfId="9" applyFont="1" applyAlignment="1">
      <alignment horizontal="right" wrapText="1"/>
    </xf>
    <xf numFmtId="164" fontId="3" fillId="0" borderId="0" xfId="9" applyNumberFormat="1" applyFont="1" applyAlignment="1">
      <alignment horizontal="right"/>
    </xf>
    <xf numFmtId="0" fontId="19" fillId="0" borderId="0" xfId="9" applyFont="1" applyAlignment="1">
      <alignment horizontal="right" wrapText="1"/>
    </xf>
    <xf numFmtId="0" fontId="3" fillId="0" borderId="0" xfId="9" applyFont="1" applyAlignment="1">
      <alignment horizontal="left"/>
    </xf>
    <xf numFmtId="3" fontId="18" fillId="0" borderId="0" xfId="9" applyNumberFormat="1" applyFont="1" applyAlignment="1">
      <alignment horizontal="right" wrapText="1"/>
    </xf>
    <xf numFmtId="3" fontId="3" fillId="0" borderId="0" xfId="9" applyNumberFormat="1" applyFont="1" applyAlignment="1">
      <alignment horizontal="right"/>
    </xf>
    <xf numFmtId="0" fontId="2" fillId="0" borderId="0" xfId="9" applyFont="1" applyAlignment="1">
      <alignment horizontal="right"/>
    </xf>
    <xf numFmtId="0" fontId="2" fillId="0" borderId="0" xfId="9" applyFont="1" applyAlignment="1">
      <alignment wrapText="1"/>
    </xf>
    <xf numFmtId="3" fontId="1" fillId="0" borderId="0" xfId="9" applyNumberFormat="1"/>
    <xf numFmtId="164" fontId="1" fillId="0" borderId="0" xfId="9" applyNumberFormat="1"/>
    <xf numFmtId="164" fontId="3" fillId="0" borderId="0" xfId="9" applyNumberFormat="1" applyFont="1" applyAlignment="1">
      <alignment horizontal="right" shrinkToFit="1"/>
    </xf>
    <xf numFmtId="3" fontId="3" fillId="0" borderId="0" xfId="9" applyNumberFormat="1" applyFont="1" applyAlignment="1">
      <alignment horizontal="right" shrinkToFit="1"/>
    </xf>
    <xf numFmtId="0" fontId="2" fillId="0" borderId="1" xfId="9" applyFont="1" applyBorder="1" applyAlignment="1">
      <alignment horizontal="center" vertical="center" wrapText="1" shrinkToFit="1"/>
    </xf>
    <xf numFmtId="0" fontId="3" fillId="0" borderId="0" xfId="9" applyFont="1" applyAlignment="1">
      <alignment horizontal="right"/>
    </xf>
    <xf numFmtId="0" fontId="9" fillId="0" borderId="0" xfId="9" applyFont="1"/>
    <xf numFmtId="0" fontId="16" fillId="0" borderId="0" xfId="6" applyAlignment="1" applyProtection="1"/>
    <xf numFmtId="0" fontId="9" fillId="0" borderId="3" xfId="9" applyFont="1" applyBorder="1" applyAlignment="1">
      <alignment vertical="top"/>
    </xf>
    <xf numFmtId="0" fontId="9" fillId="0" borderId="4" xfId="9" applyFont="1" applyBorder="1"/>
    <xf numFmtId="0" fontId="9" fillId="0" borderId="5" xfId="9" applyFont="1" applyBorder="1" applyAlignment="1">
      <alignment wrapText="1"/>
    </xf>
    <xf numFmtId="0" fontId="1" fillId="0" borderId="6" xfId="9" applyBorder="1" applyAlignment="1">
      <alignment vertical="top" wrapText="1"/>
    </xf>
    <xf numFmtId="0" fontId="9" fillId="0" borderId="5" xfId="9" applyFont="1" applyBorder="1" applyAlignment="1">
      <alignment vertical="top" wrapText="1"/>
    </xf>
    <xf numFmtId="0" fontId="9" fillId="0" borderId="7" xfId="9" applyFont="1" applyBorder="1" applyAlignment="1">
      <alignment vertical="top" wrapText="1"/>
    </xf>
    <xf numFmtId="0" fontId="1" fillId="0" borderId="8" xfId="9" applyBorder="1" applyAlignment="1">
      <alignment vertical="top" wrapText="1"/>
    </xf>
    <xf numFmtId="0" fontId="9" fillId="0" borderId="9" xfId="9" applyFont="1" applyBorder="1" applyAlignment="1">
      <alignment vertical="top" wrapText="1"/>
    </xf>
    <xf numFmtId="0" fontId="9" fillId="0" borderId="10" xfId="9" applyFont="1" applyBorder="1" applyAlignment="1">
      <alignment vertical="top" wrapText="1"/>
    </xf>
    <xf numFmtId="0" fontId="9" fillId="0" borderId="11" xfId="9" applyFont="1" applyBorder="1" applyAlignment="1">
      <alignment vertical="top" wrapText="1"/>
    </xf>
    <xf numFmtId="0" fontId="1" fillId="0" borderId="12" xfId="9" applyBorder="1" applyAlignment="1">
      <alignment vertical="top" wrapText="1"/>
    </xf>
    <xf numFmtId="0" fontId="1" fillId="0" borderId="13" xfId="9" applyBorder="1" applyAlignment="1">
      <alignment vertical="top" wrapText="1"/>
    </xf>
    <xf numFmtId="0" fontId="2" fillId="0" borderId="0" xfId="0" applyFont="1" applyAlignment="1">
      <alignment horizontal="left" wrapText="1"/>
    </xf>
    <xf numFmtId="3" fontId="2" fillId="0" borderId="0" xfId="0" applyNumberFormat="1" applyFont="1" applyAlignment="1">
      <alignment horizontal="right"/>
    </xf>
    <xf numFmtId="0" fontId="2" fillId="0" borderId="0" xfId="0" applyFont="1"/>
    <xf numFmtId="0" fontId="2" fillId="0" borderId="0" xfId="0" applyFont="1" applyAlignment="1">
      <alignment horizontal="left"/>
    </xf>
    <xf numFmtId="0" fontId="0" fillId="0" borderId="0" xfId="0" applyAlignment="1">
      <alignment wrapText="1"/>
    </xf>
    <xf numFmtId="3" fontId="3" fillId="0" borderId="0" xfId="10" applyNumberFormat="1" applyFont="1" applyAlignment="1">
      <alignment horizontal="right" shrinkToFit="1"/>
    </xf>
    <xf numFmtId="0" fontId="17" fillId="0" borderId="0" xfId="10" applyFont="1"/>
    <xf numFmtId="3" fontId="3" fillId="0" borderId="0" xfId="10" applyNumberFormat="1" applyFont="1"/>
    <xf numFmtId="3" fontId="2" fillId="0" borderId="0" xfId="10" applyNumberFormat="1" applyFont="1" applyAlignment="1">
      <alignment horizontal="right"/>
    </xf>
    <xf numFmtId="3" fontId="18" fillId="0" borderId="0" xfId="10" applyNumberFormat="1" applyFont="1" applyAlignment="1">
      <alignment horizontal="right" wrapText="1"/>
    </xf>
    <xf numFmtId="0" fontId="2" fillId="0" borderId="0" xfId="10" applyFont="1"/>
    <xf numFmtId="0" fontId="18" fillId="0" borderId="0" xfId="10" applyFont="1" applyAlignment="1">
      <alignment horizontal="right" wrapText="1"/>
    </xf>
    <xf numFmtId="3" fontId="3" fillId="0" borderId="0" xfId="10" applyNumberFormat="1" applyFont="1" applyAlignment="1">
      <alignment horizontal="right"/>
    </xf>
    <xf numFmtId="0" fontId="2" fillId="0" borderId="0" xfId="10" applyFont="1" applyAlignment="1">
      <alignment horizontal="right" wrapText="1"/>
    </xf>
    <xf numFmtId="0" fontId="2" fillId="0" borderId="0" xfId="10" applyFont="1" applyAlignment="1">
      <alignment horizontal="right"/>
    </xf>
    <xf numFmtId="3" fontId="2" fillId="0" borderId="0" xfId="10" applyNumberFormat="1" applyFont="1" applyAlignment="1">
      <alignment horizontal="right" wrapText="1"/>
    </xf>
    <xf numFmtId="0" fontId="19" fillId="0" borderId="0" xfId="10" applyFont="1" applyAlignment="1">
      <alignment horizontal="right" wrapText="1"/>
    </xf>
    <xf numFmtId="0" fontId="2" fillId="0" borderId="0" xfId="10" applyFont="1" applyAlignment="1">
      <alignment wrapText="1"/>
    </xf>
    <xf numFmtId="168" fontId="2" fillId="0" borderId="0" xfId="0" applyNumberFormat="1" applyFont="1"/>
    <xf numFmtId="168" fontId="3" fillId="0" borderId="0" xfId="0" applyNumberFormat="1" applyFont="1"/>
    <xf numFmtId="0" fontId="1" fillId="0" borderId="8" xfId="9" applyBorder="1" applyAlignment="1">
      <alignment vertical="center" wrapText="1"/>
    </xf>
    <xf numFmtId="168" fontId="2" fillId="0" borderId="2" xfId="0" applyNumberFormat="1" applyFont="1" applyBorder="1"/>
    <xf numFmtId="3" fontId="2" fillId="0" borderId="2" xfId="10" applyNumberFormat="1" applyFont="1" applyBorder="1" applyAlignment="1">
      <alignment horizontal="right"/>
    </xf>
    <xf numFmtId="168" fontId="0" fillId="0" borderId="0" xfId="0" applyNumberFormat="1"/>
    <xf numFmtId="3" fontId="9" fillId="0" borderId="0" xfId="0" applyNumberFormat="1" applyFont="1"/>
    <xf numFmtId="164" fontId="9" fillId="0" borderId="0" xfId="0" applyNumberFormat="1" applyFont="1"/>
    <xf numFmtId="0" fontId="0" fillId="0" borderId="0" xfId="0" applyAlignment="1">
      <alignment horizontal="left" wrapText="1"/>
    </xf>
    <xf numFmtId="0" fontId="2" fillId="0" borderId="1" xfId="10" applyFont="1" applyBorder="1" applyAlignment="1">
      <alignment horizontal="center" vertical="center" wrapText="1" shrinkToFit="1"/>
    </xf>
    <xf numFmtId="164" fontId="3" fillId="0" borderId="0" xfId="10" applyNumberFormat="1" applyFont="1" applyAlignment="1">
      <alignment horizontal="right" shrinkToFit="1"/>
    </xf>
    <xf numFmtId="168" fontId="1" fillId="0" borderId="0" xfId="10" applyNumberFormat="1"/>
    <xf numFmtId="168" fontId="9" fillId="0" borderId="0" xfId="10" applyNumberFormat="1" applyFont="1"/>
    <xf numFmtId="164" fontId="2" fillId="0" borderId="0" xfId="10" applyNumberFormat="1" applyFont="1" applyAlignment="1">
      <alignment horizontal="right"/>
    </xf>
    <xf numFmtId="164" fontId="3" fillId="0" borderId="0" xfId="10" applyNumberFormat="1" applyFont="1" applyAlignment="1">
      <alignment horizontal="right"/>
    </xf>
    <xf numFmtId="3" fontId="3" fillId="0" borderId="2" xfId="10" applyNumberFormat="1" applyFont="1" applyBorder="1" applyAlignment="1">
      <alignment horizontal="right"/>
    </xf>
    <xf numFmtId="164" fontId="3" fillId="0" borderId="2" xfId="10" applyNumberFormat="1" applyFont="1" applyBorder="1" applyAlignment="1">
      <alignment horizontal="right"/>
    </xf>
    <xf numFmtId="0" fontId="1" fillId="0" borderId="0" xfId="10"/>
    <xf numFmtId="0" fontId="16" fillId="0" borderId="0" xfId="6" applyNumberFormat="1" applyAlignment="1" applyProtection="1">
      <alignment wrapText="1"/>
    </xf>
    <xf numFmtId="168" fontId="3" fillId="0" borderId="0" xfId="10" applyNumberFormat="1" applyFont="1"/>
    <xf numFmtId="168" fontId="2" fillId="0" borderId="0" xfId="10" applyNumberFormat="1" applyFont="1"/>
    <xf numFmtId="3" fontId="18" fillId="0" borderId="0" xfId="10" applyNumberFormat="1" applyFont="1" applyAlignment="1">
      <alignment horizontal="right" vertical="top" wrapText="1"/>
    </xf>
    <xf numFmtId="168" fontId="2" fillId="0" borderId="0" xfId="10" applyNumberFormat="1" applyFont="1" applyAlignment="1">
      <alignment vertical="top"/>
    </xf>
    <xf numFmtId="0" fontId="2" fillId="0" borderId="0" xfId="10" applyFont="1" applyAlignment="1">
      <alignment vertical="top" wrapText="1"/>
    </xf>
    <xf numFmtId="168" fontId="1" fillId="0" borderId="2" xfId="10" applyNumberFormat="1" applyBorder="1"/>
    <xf numFmtId="0" fontId="16" fillId="0" borderId="0" xfId="6" applyNumberFormat="1" applyAlignment="1" applyProtection="1">
      <alignment horizontal="right" wrapText="1"/>
    </xf>
    <xf numFmtId="168" fontId="2" fillId="0" borderId="2" xfId="10" applyNumberFormat="1" applyFont="1" applyBorder="1"/>
    <xf numFmtId="0" fontId="9" fillId="0" borderId="4" xfId="9" applyFont="1" applyBorder="1" applyAlignment="1">
      <alignment vertical="top" wrapText="1"/>
    </xf>
    <xf numFmtId="0" fontId="1" fillId="0" borderId="6" xfId="9" applyBorder="1" applyAlignment="1">
      <alignment wrapText="1"/>
    </xf>
    <xf numFmtId="0" fontId="3" fillId="0" borderId="0" xfId="9" applyFont="1" applyAlignment="1">
      <alignment horizontal="right" wrapText="1"/>
    </xf>
    <xf numFmtId="168" fontId="20" fillId="0" borderId="0" xfId="10" applyNumberFormat="1" applyFont="1"/>
    <xf numFmtId="168" fontId="3" fillId="0" borderId="2" xfId="10" applyNumberFormat="1" applyFont="1" applyBorder="1"/>
    <xf numFmtId="0" fontId="3" fillId="0" borderId="0" xfId="10" applyFont="1" applyAlignment="1">
      <alignment horizontal="left"/>
    </xf>
    <xf numFmtId="0" fontId="2" fillId="0" borderId="0" xfId="10" applyFont="1" applyAlignment="1">
      <alignment horizontal="left"/>
    </xf>
    <xf numFmtId="3" fontId="2" fillId="0" borderId="0" xfId="10" applyNumberFormat="1" applyFont="1"/>
    <xf numFmtId="0" fontId="3" fillId="0" borderId="0" xfId="10" applyFont="1"/>
    <xf numFmtId="0" fontId="1" fillId="0" borderId="0" xfId="0" applyFont="1" applyAlignment="1">
      <alignment horizontal="left" wrapText="1"/>
    </xf>
    <xf numFmtId="0" fontId="0" fillId="0" borderId="0" xfId="0" applyAlignment="1">
      <alignment horizontal="left" wrapText="1"/>
    </xf>
    <xf numFmtId="0" fontId="4" fillId="0" borderId="0" xfId="10" applyFont="1" applyAlignment="1">
      <alignment horizontal="left" wrapText="1"/>
    </xf>
    <xf numFmtId="0" fontId="4" fillId="0" borderId="0" xfId="10" applyFont="1" applyAlignment="1">
      <alignment vertical="top" wrapText="1"/>
    </xf>
    <xf numFmtId="0" fontId="1" fillId="0" borderId="0" xfId="10" applyAlignment="1">
      <alignment vertical="top" wrapText="1"/>
    </xf>
    <xf numFmtId="0" fontId="17" fillId="0" borderId="0" xfId="10" applyFont="1" applyAlignment="1">
      <alignment horizontal="center"/>
    </xf>
    <xf numFmtId="0" fontId="2" fillId="0" borderId="0" xfId="10" applyFont="1" applyAlignment="1">
      <alignment horizontal="left"/>
    </xf>
    <xf numFmtId="0" fontId="3" fillId="0" borderId="0" xfId="10" applyFont="1" applyAlignment="1">
      <alignment horizontal="left" wrapText="1"/>
    </xf>
    <xf numFmtId="0" fontId="18" fillId="0" borderId="0" xfId="10" applyFont="1" applyAlignment="1">
      <alignment horizontal="left" wrapText="1"/>
    </xf>
    <xf numFmtId="0" fontId="3" fillId="0" borderId="0" xfId="10" applyFont="1" applyAlignment="1">
      <alignment horizontal="left"/>
    </xf>
    <xf numFmtId="0" fontId="3" fillId="0" borderId="2" xfId="10" applyFont="1" applyBorder="1" applyAlignment="1">
      <alignment horizontal="left"/>
    </xf>
    <xf numFmtId="0" fontId="21" fillId="0" borderId="0" xfId="10" applyFont="1" applyAlignment="1">
      <alignment horizontal="left" wrapText="1"/>
    </xf>
    <xf numFmtId="0" fontId="18" fillId="0" borderId="0" xfId="10" applyFont="1" applyAlignment="1">
      <alignment horizontal="left" vertical="top" wrapText="1"/>
    </xf>
    <xf numFmtId="0" fontId="2" fillId="0" borderId="0" xfId="10" applyFont="1" applyAlignment="1">
      <alignment horizontal="left" wrapText="1"/>
    </xf>
    <xf numFmtId="0" fontId="2" fillId="0" borderId="0" xfId="10" applyFont="1" applyAlignment="1">
      <alignment horizontal="left" vertical="top" wrapText="1"/>
    </xf>
    <xf numFmtId="0" fontId="18" fillId="0" borderId="16" xfId="10" applyFont="1" applyBorder="1" applyAlignment="1">
      <alignment horizontal="left" wrapText="1"/>
    </xf>
    <xf numFmtId="0" fontId="1" fillId="0" borderId="2" xfId="10" applyBorder="1" applyAlignment="1">
      <alignment horizontal="left" wrapText="1"/>
    </xf>
    <xf numFmtId="0" fontId="2" fillId="0" borderId="14" xfId="10" applyFont="1" applyBorder="1" applyAlignment="1">
      <alignment horizontal="center" vertical="center"/>
    </xf>
    <xf numFmtId="0" fontId="2" fillId="0" borderId="2" xfId="10" applyFont="1" applyBorder="1" applyAlignment="1">
      <alignment horizontal="center" vertical="center"/>
    </xf>
    <xf numFmtId="0" fontId="2" fillId="0" borderId="1" xfId="10" applyFont="1" applyBorder="1" applyAlignment="1">
      <alignment horizontal="center"/>
    </xf>
    <xf numFmtId="0" fontId="3" fillId="0" borderId="0" xfId="10" applyFont="1" applyAlignment="1">
      <alignment horizontal="left" shrinkToFit="1"/>
    </xf>
    <xf numFmtId="0" fontId="4" fillId="0" borderId="0" xfId="10" applyFont="1" applyAlignment="1">
      <alignment wrapText="1"/>
    </xf>
    <xf numFmtId="0" fontId="1" fillId="0" borderId="0" xfId="10" applyAlignment="1">
      <alignment wrapText="1"/>
    </xf>
    <xf numFmtId="0" fontId="19" fillId="0" borderId="0" xfId="10" applyFont="1" applyAlignment="1">
      <alignment horizontal="left" wrapText="1"/>
    </xf>
    <xf numFmtId="0" fontId="2" fillId="0" borderId="2" xfId="10" applyFont="1" applyBorder="1" applyAlignment="1">
      <alignment horizontal="left"/>
    </xf>
    <xf numFmtId="0" fontId="2" fillId="0" borderId="1" xfId="10" applyFont="1" applyBorder="1" applyAlignment="1">
      <alignment horizontal="center" vertical="center" wrapText="1"/>
    </xf>
    <xf numFmtId="0" fontId="4" fillId="0" borderId="14" xfId="10" applyFont="1" applyBorder="1" applyAlignment="1">
      <alignment horizontal="left" wrapText="1"/>
    </xf>
    <xf numFmtId="0" fontId="4" fillId="0" borderId="0" xfId="0" applyFont="1" applyAlignment="1">
      <alignment horizontal="left" wrapText="1"/>
    </xf>
    <xf numFmtId="0" fontId="4" fillId="0" borderId="0" xfId="0" applyFont="1" applyAlignment="1">
      <alignment wrapText="1"/>
    </xf>
    <xf numFmtId="0" fontId="0" fillId="0" borderId="0" xfId="0" applyAlignment="1">
      <alignment wrapText="1"/>
    </xf>
    <xf numFmtId="0" fontId="1" fillId="0" borderId="2" xfId="0" applyFont="1" applyBorder="1" applyAlignment="1">
      <alignment horizontal="left" wrapText="1"/>
    </xf>
    <xf numFmtId="0" fontId="0" fillId="0" borderId="2" xfId="0" applyBorder="1" applyAlignment="1">
      <alignment horizontal="left" wrapText="1"/>
    </xf>
    <xf numFmtId="0" fontId="18" fillId="0" borderId="0" xfId="0" applyFont="1" applyAlignment="1">
      <alignment horizontal="left" wrapText="1"/>
    </xf>
    <xf numFmtId="0" fontId="2" fillId="0" borderId="0" xfId="0" applyFont="1" applyAlignment="1">
      <alignment horizontal="left" wrapText="1"/>
    </xf>
    <xf numFmtId="0" fontId="3" fillId="0" borderId="0" xfId="0" applyFont="1" applyAlignment="1">
      <alignment horizontal="left"/>
    </xf>
    <xf numFmtId="0" fontId="3" fillId="0" borderId="2" xfId="0" applyFont="1" applyBorder="1" applyAlignment="1">
      <alignment horizontal="left"/>
    </xf>
    <xf numFmtId="0" fontId="3" fillId="0" borderId="0" xfId="0" applyFont="1" applyAlignment="1">
      <alignment horizontal="left" wrapText="1"/>
    </xf>
    <xf numFmtId="0" fontId="18" fillId="0" borderId="16" xfId="0" applyFont="1" applyBorder="1" applyAlignment="1">
      <alignment horizontal="left" wrapText="1"/>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xf>
    <xf numFmtId="0" fontId="3" fillId="0" borderId="0" xfId="0" applyFont="1" applyAlignment="1">
      <alignment horizontal="left" shrinkToFit="1"/>
    </xf>
    <xf numFmtId="0" fontId="3" fillId="0" borderId="0" xfId="0" applyFont="1" applyAlignment="1">
      <alignment horizontal="left" vertical="justify"/>
    </xf>
    <xf numFmtId="0" fontId="2" fillId="0" borderId="16" xfId="0" applyFont="1" applyBorder="1" applyAlignment="1">
      <alignment horizontal="left" wrapText="1"/>
    </xf>
    <xf numFmtId="0" fontId="1" fillId="0" borderId="0" xfId="0" applyFont="1" applyAlignment="1">
      <alignment wrapText="1"/>
    </xf>
    <xf numFmtId="0" fontId="0" fillId="0" borderId="0" xfId="0" applyAlignment="1">
      <alignment horizontal="center"/>
    </xf>
    <xf numFmtId="0" fontId="18" fillId="0" borderId="0" xfId="9" applyFont="1" applyAlignment="1">
      <alignment horizontal="left" wrapText="1"/>
    </xf>
    <xf numFmtId="0" fontId="2" fillId="0" borderId="16" xfId="9" applyFont="1" applyBorder="1" applyAlignment="1">
      <alignment horizontal="left" wrapText="1"/>
    </xf>
    <xf numFmtId="0" fontId="2" fillId="0" borderId="0" xfId="9" applyFont="1" applyAlignment="1">
      <alignment horizontal="left" wrapText="1"/>
    </xf>
    <xf numFmtId="0" fontId="3" fillId="0" borderId="2" xfId="9" applyFont="1" applyBorder="1" applyAlignment="1">
      <alignment horizontal="left"/>
    </xf>
    <xf numFmtId="0" fontId="4" fillId="0" borderId="0" xfId="9" applyFont="1" applyAlignment="1">
      <alignment horizontal="left" wrapText="1"/>
    </xf>
    <xf numFmtId="0" fontId="4" fillId="0" borderId="0" xfId="9" applyFont="1" applyAlignment="1">
      <alignment wrapText="1"/>
    </xf>
    <xf numFmtId="0" fontId="1" fillId="0" borderId="0" xfId="9" applyAlignment="1">
      <alignment wrapText="1"/>
    </xf>
    <xf numFmtId="0" fontId="3" fillId="0" borderId="0" xfId="9" applyFont="1" applyAlignment="1">
      <alignment horizontal="left"/>
    </xf>
    <xf numFmtId="0" fontId="18" fillId="0" borderId="16" xfId="9" applyFont="1" applyBorder="1" applyAlignment="1">
      <alignment horizontal="left" wrapText="1"/>
    </xf>
    <xf numFmtId="0" fontId="3" fillId="0" borderId="0" xfId="9" applyFont="1" applyAlignment="1">
      <alignment horizontal="left" wrapText="1"/>
    </xf>
    <xf numFmtId="0" fontId="3" fillId="0" borderId="0" xfId="9" applyFont="1" applyAlignment="1">
      <alignment horizontal="left" vertical="justify"/>
    </xf>
    <xf numFmtId="0" fontId="3" fillId="0" borderId="0" xfId="9" applyFont="1" applyAlignment="1">
      <alignment horizontal="left" vertical="justify" wrapText="1"/>
    </xf>
    <xf numFmtId="0" fontId="3" fillId="0" borderId="0" xfId="9" applyFont="1" applyAlignment="1">
      <alignment horizontal="left" shrinkToFit="1"/>
    </xf>
    <xf numFmtId="0" fontId="1" fillId="0" borderId="0" xfId="9" applyAlignment="1">
      <alignment horizontal="left" wrapText="1"/>
    </xf>
    <xf numFmtId="0" fontId="2" fillId="0" borderId="14" xfId="9" applyFont="1" applyBorder="1" applyAlignment="1">
      <alignment horizontal="center" vertical="center"/>
    </xf>
    <xf numFmtId="0" fontId="2" fillId="0" borderId="2" xfId="9" applyFont="1" applyBorder="1" applyAlignment="1">
      <alignment horizontal="center" vertical="center"/>
    </xf>
    <xf numFmtId="0" fontId="2" fillId="0" borderId="1" xfId="9" applyFont="1" applyBorder="1" applyAlignment="1">
      <alignment horizontal="center"/>
    </xf>
    <xf numFmtId="0" fontId="1" fillId="0" borderId="0" xfId="9" applyAlignment="1">
      <alignment horizontal="center"/>
    </xf>
    <xf numFmtId="0" fontId="22" fillId="0" borderId="0" xfId="9" applyFont="1" applyAlignment="1">
      <alignment horizontal="left" wrapText="1"/>
    </xf>
    <xf numFmtId="0" fontId="8" fillId="0" borderId="15" xfId="9" applyFont="1" applyBorder="1" applyAlignment="1">
      <alignment horizontal="center"/>
    </xf>
    <xf numFmtId="0" fontId="8" fillId="0" borderId="17" xfId="9" applyFont="1" applyBorder="1" applyAlignment="1">
      <alignment horizontal="center"/>
    </xf>
  </cellXfs>
  <cellStyles count="17">
    <cellStyle name="Cabecera 1" xfId="1" xr:uid="{00000000-0005-0000-0000-000000000000}"/>
    <cellStyle name="Cabecera 2" xfId="2" xr:uid="{00000000-0005-0000-0000-000001000000}"/>
    <cellStyle name="Euro" xfId="3" xr:uid="{00000000-0005-0000-0000-000002000000}"/>
    <cellStyle name="Fecha" xfId="4" xr:uid="{00000000-0005-0000-0000-000003000000}"/>
    <cellStyle name="Fijo" xfId="5" xr:uid="{00000000-0005-0000-0000-000004000000}"/>
    <cellStyle name="Hipervínculo" xfId="6" builtinId="8"/>
    <cellStyle name="Monetario" xfId="7" xr:uid="{00000000-0005-0000-0000-000006000000}"/>
    <cellStyle name="Monetario0" xfId="8" xr:uid="{00000000-0005-0000-0000-000007000000}"/>
    <cellStyle name="Normal" xfId="0" builtinId="0"/>
    <cellStyle name="Normal 2" xfId="9" xr:uid="{00000000-0005-0000-0000-000009000000}"/>
    <cellStyle name="Normal 2 2" xfId="10" xr:uid="{00000000-0005-0000-0000-00000A000000}"/>
    <cellStyle name="Normal 3" xfId="11" xr:uid="{00000000-0005-0000-0000-00000B000000}"/>
    <cellStyle name="Normal 4" xfId="12" xr:uid="{00000000-0005-0000-0000-00000C000000}"/>
    <cellStyle name="Normal 5" xfId="13" xr:uid="{00000000-0005-0000-0000-00000D000000}"/>
    <cellStyle name="Normal 5 2" xfId="14" xr:uid="{00000000-0005-0000-0000-00000E000000}"/>
    <cellStyle name="Normal 6" xfId="15" xr:uid="{00000000-0005-0000-0000-00000F000000}"/>
    <cellStyle name="Punto0" xfId="16"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zoomScaleNormal="100" workbookViewId="0">
      <selection sqref="A1:I1"/>
    </sheetView>
  </sheetViews>
  <sheetFormatPr baseColWidth="10" defaultRowHeight="13.2" x14ac:dyDescent="0.25"/>
  <sheetData>
    <row r="1" spans="1:9" ht="42" customHeight="1" x14ac:dyDescent="0.25">
      <c r="A1" s="109" t="s">
        <v>279</v>
      </c>
      <c r="B1" s="110"/>
      <c r="C1" s="110"/>
      <c r="D1" s="110"/>
      <c r="E1" s="110"/>
      <c r="F1" s="110"/>
      <c r="G1" s="110"/>
      <c r="H1" s="110"/>
      <c r="I1" s="110"/>
    </row>
    <row r="2" spans="1:9" ht="22.2" customHeight="1" x14ac:dyDescent="0.25">
      <c r="A2" s="98">
        <v>2025</v>
      </c>
      <c r="B2" s="81"/>
      <c r="C2" s="81"/>
      <c r="D2" s="81"/>
      <c r="E2" s="81"/>
      <c r="F2" s="81"/>
      <c r="G2" s="81"/>
      <c r="H2" s="81"/>
      <c r="I2" s="81"/>
    </row>
    <row r="3" spans="1:9" ht="15" customHeight="1" x14ac:dyDescent="0.25">
      <c r="A3" s="98">
        <v>2024</v>
      </c>
      <c r="B3" s="81"/>
      <c r="C3" s="81"/>
      <c r="D3" s="81"/>
      <c r="E3" s="81"/>
      <c r="F3" s="81"/>
      <c r="G3" s="81"/>
      <c r="H3" s="81"/>
      <c r="I3" s="81"/>
    </row>
    <row r="4" spans="1:9" ht="15" customHeight="1" x14ac:dyDescent="0.25">
      <c r="A4" s="98">
        <v>2023</v>
      </c>
      <c r="B4" s="81"/>
      <c r="C4" s="81"/>
      <c r="D4" s="81"/>
      <c r="E4" s="81"/>
      <c r="F4" s="81"/>
      <c r="G4" s="81"/>
      <c r="H4" s="81"/>
      <c r="I4" s="81"/>
    </row>
    <row r="5" spans="1:9" ht="15" customHeight="1" x14ac:dyDescent="0.25">
      <c r="A5" s="98">
        <v>2022</v>
      </c>
      <c r="B5" s="81"/>
      <c r="C5" s="81"/>
      <c r="D5" s="81"/>
      <c r="E5" s="81"/>
      <c r="F5" s="81"/>
      <c r="G5" s="81"/>
      <c r="H5" s="81"/>
      <c r="I5" s="81"/>
    </row>
    <row r="6" spans="1:9" ht="15" customHeight="1" x14ac:dyDescent="0.25">
      <c r="A6" s="91">
        <v>2021</v>
      </c>
      <c r="B6" s="81"/>
      <c r="C6" s="81"/>
      <c r="D6" s="81"/>
      <c r="E6" s="81"/>
      <c r="F6" s="81"/>
      <c r="G6" s="81"/>
      <c r="H6" s="81"/>
      <c r="I6" s="81"/>
    </row>
    <row r="7" spans="1:9" ht="15" customHeight="1" x14ac:dyDescent="0.25">
      <c r="A7" s="42">
        <v>2020</v>
      </c>
    </row>
    <row r="8" spans="1:9" ht="15" customHeight="1" x14ac:dyDescent="0.25">
      <c r="A8" s="42">
        <v>2017</v>
      </c>
    </row>
    <row r="9" spans="1:9" ht="15" customHeight="1" x14ac:dyDescent="0.25">
      <c r="A9" s="42">
        <v>2016</v>
      </c>
    </row>
    <row r="10" spans="1:9" ht="15" customHeight="1" x14ac:dyDescent="0.25">
      <c r="A10" s="42">
        <v>2015</v>
      </c>
    </row>
    <row r="11" spans="1:9" ht="15" customHeight="1" x14ac:dyDescent="0.25">
      <c r="A11" s="42">
        <v>2014</v>
      </c>
    </row>
    <row r="12" spans="1:9" x14ac:dyDescent="0.25">
      <c r="A12" s="42"/>
    </row>
    <row r="13" spans="1:9" x14ac:dyDescent="0.25">
      <c r="A13" s="42"/>
    </row>
    <row r="14" spans="1:9" x14ac:dyDescent="0.25">
      <c r="A14" s="42"/>
    </row>
  </sheetData>
  <mergeCells count="1">
    <mergeCell ref="A1:I1"/>
  </mergeCells>
  <hyperlinks>
    <hyperlink ref="A9" location="'2016'!A1" display="'2016'!A1" xr:uid="{00000000-0004-0000-0000-000000000000}"/>
    <hyperlink ref="A10" location="'2015'!A1" display="'2015'!A1" xr:uid="{00000000-0004-0000-0000-000001000000}"/>
    <hyperlink ref="A11" location="'2014'!A1" display="'2014'!A1" xr:uid="{00000000-0004-0000-0000-000002000000}"/>
    <hyperlink ref="A8" location="'2017'!A1" display="'2017'!A1" xr:uid="{00000000-0004-0000-0000-000003000000}"/>
    <hyperlink ref="A7" location="'2020'!A1" display="'2020'!A1" xr:uid="{00000000-0004-0000-0000-000004000000}"/>
    <hyperlink ref="A6" location="'2021'!A1" display="'2021'!A1" xr:uid="{00000000-0004-0000-0000-000005000000}"/>
    <hyperlink ref="A5" location="'2022'!A1" display="'2022'!A1" xr:uid="{00000000-0004-0000-0000-000006000000}"/>
    <hyperlink ref="A4" location="'2023'!A1" display="'2023'!A1" xr:uid="{00000000-0004-0000-0000-000007000000}"/>
    <hyperlink ref="A3" location="'2024'!A1" display="'2024'!A1" xr:uid="{00000000-0004-0000-0000-000008000000}"/>
    <hyperlink ref="A2" location="'2025'!A1" display="'2025'!A1" xr:uid="{00000000-0004-0000-0000-000009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71"/>
  <sheetViews>
    <sheetView zoomScaleNormal="100" workbookViewId="0">
      <selection activeCell="H26" sqref="H26"/>
    </sheetView>
  </sheetViews>
  <sheetFormatPr baseColWidth="10" defaultColWidth="11.44140625" defaultRowHeight="13.2" x14ac:dyDescent="0.25"/>
  <cols>
    <col min="1" max="1" width="11.44140625" style="20"/>
    <col min="2" max="2" width="46.109375" style="20" customWidth="1"/>
    <col min="3" max="3" width="10" style="22" customWidth="1"/>
    <col min="4" max="4" width="10.33203125" style="20" customWidth="1"/>
    <col min="5" max="5" width="0" style="20" hidden="1" customWidth="1"/>
    <col min="6" max="7" width="11.44140625" style="20"/>
    <col min="8" max="8" width="27" style="20" customWidth="1"/>
    <col min="9" max="9" width="14.109375" style="20" customWidth="1"/>
    <col min="10" max="16384" width="11.44140625" style="20"/>
  </cols>
  <sheetData>
    <row r="1" spans="1:8" ht="40.5" customHeight="1" x14ac:dyDescent="0.25">
      <c r="A1" s="168" t="s">
        <v>90</v>
      </c>
      <c r="B1" s="161"/>
      <c r="C1" s="161"/>
      <c r="D1" s="161"/>
    </row>
    <row r="2" spans="1:8" x14ac:dyDescent="0.25">
      <c r="A2" s="169" t="s">
        <v>0</v>
      </c>
      <c r="B2" s="169"/>
      <c r="C2" s="171" t="s">
        <v>1</v>
      </c>
      <c r="D2" s="171"/>
      <c r="F2" s="172"/>
    </row>
    <row r="3" spans="1:8" ht="22.8" x14ac:dyDescent="0.25">
      <c r="A3" s="170"/>
      <c r="B3" s="170"/>
      <c r="C3" s="39" t="s">
        <v>2</v>
      </c>
      <c r="D3" s="39" t="s">
        <v>3</v>
      </c>
      <c r="F3" s="172"/>
    </row>
    <row r="4" spans="1:8" x14ac:dyDescent="0.25">
      <c r="A4" s="167" t="s">
        <v>4</v>
      </c>
      <c r="B4" s="167"/>
      <c r="C4" s="38">
        <v>33152</v>
      </c>
      <c r="D4" s="37">
        <v>100</v>
      </c>
    </row>
    <row r="5" spans="1:8" x14ac:dyDescent="0.25">
      <c r="A5" s="167" t="s">
        <v>5</v>
      </c>
      <c r="B5" s="167"/>
      <c r="C5" s="38"/>
      <c r="D5" s="37"/>
    </row>
    <row r="6" spans="1:8" x14ac:dyDescent="0.25">
      <c r="A6" s="162" t="s">
        <v>6</v>
      </c>
      <c r="B6" s="162"/>
      <c r="C6" s="32">
        <v>7451</v>
      </c>
      <c r="D6" s="28">
        <v>22.475265444015445</v>
      </c>
      <c r="F6" s="35"/>
    </row>
    <row r="7" spans="1:8" x14ac:dyDescent="0.25">
      <c r="A7" s="155" t="s">
        <v>7</v>
      </c>
      <c r="B7" s="155"/>
      <c r="C7" s="27">
        <v>43</v>
      </c>
      <c r="D7" s="25">
        <v>0.12970559845559845</v>
      </c>
    </row>
    <row r="8" spans="1:8" ht="15.75" customHeight="1" x14ac:dyDescent="0.25">
      <c r="A8" s="155" t="s">
        <v>8</v>
      </c>
      <c r="B8" s="155"/>
      <c r="C8" s="31">
        <v>6925</v>
      </c>
      <c r="D8" s="25">
        <v>20.88863416988417</v>
      </c>
    </row>
    <row r="9" spans="1:8" ht="14.25" customHeight="1" x14ac:dyDescent="0.25">
      <c r="A9" s="155" t="s">
        <v>9</v>
      </c>
      <c r="B9" s="155"/>
      <c r="C9" s="27">
        <v>19</v>
      </c>
      <c r="D9" s="25">
        <v>5.7311776061776065E-2</v>
      </c>
    </row>
    <row r="10" spans="1:8" ht="14.25" customHeight="1" x14ac:dyDescent="0.25">
      <c r="A10" s="155" t="s">
        <v>10</v>
      </c>
      <c r="B10" s="155"/>
      <c r="C10" s="27">
        <v>348</v>
      </c>
      <c r="D10" s="25">
        <v>1.0497104247104247</v>
      </c>
    </row>
    <row r="11" spans="1:8" ht="14.25" customHeight="1" x14ac:dyDescent="0.25">
      <c r="A11" s="155" t="s">
        <v>11</v>
      </c>
      <c r="B11" s="155"/>
      <c r="C11" s="27">
        <v>116</v>
      </c>
      <c r="D11" s="25">
        <v>0.3499034749034749</v>
      </c>
      <c r="H11" s="27"/>
    </row>
    <row r="12" spans="1:8" ht="12.75" customHeight="1" x14ac:dyDescent="0.25">
      <c r="A12" s="162" t="s">
        <v>13</v>
      </c>
      <c r="B12" s="162"/>
      <c r="C12" s="32">
        <v>243</v>
      </c>
      <c r="D12" s="28">
        <v>0.73298745173745172</v>
      </c>
      <c r="F12" s="36"/>
      <c r="H12" s="31"/>
    </row>
    <row r="13" spans="1:8" ht="17.25" customHeight="1" x14ac:dyDescent="0.25">
      <c r="A13" s="163" t="s">
        <v>14</v>
      </c>
      <c r="B13" s="155"/>
      <c r="C13" s="27">
        <v>152</v>
      </c>
      <c r="D13" s="25">
        <v>0.45849420849420852</v>
      </c>
      <c r="F13" s="36"/>
      <c r="H13" s="31"/>
    </row>
    <row r="14" spans="1:8" ht="27" customHeight="1" x14ac:dyDescent="0.25">
      <c r="A14" s="157" t="s">
        <v>15</v>
      </c>
      <c r="B14" s="157"/>
      <c r="C14" s="26">
        <v>91</v>
      </c>
      <c r="D14" s="25">
        <v>0.27449324324324326</v>
      </c>
      <c r="F14" s="36"/>
      <c r="H14" s="31"/>
    </row>
    <row r="15" spans="1:8" x14ac:dyDescent="0.25">
      <c r="A15" s="162" t="s">
        <v>16</v>
      </c>
      <c r="B15" s="162"/>
      <c r="C15" s="32">
        <v>60</v>
      </c>
      <c r="D15" s="28">
        <v>0.18098455598455598</v>
      </c>
      <c r="H15" s="31"/>
    </row>
    <row r="16" spans="1:8" x14ac:dyDescent="0.25">
      <c r="A16" s="155" t="s">
        <v>89</v>
      </c>
      <c r="B16" s="155"/>
      <c r="C16" s="26">
        <v>4</v>
      </c>
      <c r="D16" s="25">
        <v>1.2065637065637066E-2</v>
      </c>
      <c r="H16" s="31"/>
    </row>
    <row r="17" spans="1:9" ht="15.75" customHeight="1" x14ac:dyDescent="0.25">
      <c r="A17" s="155" t="s">
        <v>17</v>
      </c>
      <c r="B17" s="155"/>
      <c r="C17" s="27">
        <v>41</v>
      </c>
      <c r="D17" s="25">
        <v>0.12367277992277992</v>
      </c>
      <c r="H17" s="27"/>
    </row>
    <row r="18" spans="1:9" ht="25.5" customHeight="1" x14ac:dyDescent="0.25">
      <c r="A18" s="155" t="s">
        <v>18</v>
      </c>
      <c r="B18" s="155"/>
      <c r="C18" s="27">
        <v>10</v>
      </c>
      <c r="D18" s="25">
        <v>3.0164092664092663E-2</v>
      </c>
    </row>
    <row r="19" spans="1:9" ht="22.5" customHeight="1" x14ac:dyDescent="0.25">
      <c r="A19" s="156" t="s">
        <v>19</v>
      </c>
      <c r="B19" s="157"/>
      <c r="C19" s="26">
        <v>4</v>
      </c>
      <c r="D19" s="25">
        <v>1.2065637065637066E-2</v>
      </c>
    </row>
    <row r="20" spans="1:9" ht="15" customHeight="1" x14ac:dyDescent="0.25">
      <c r="A20" s="156" t="s">
        <v>88</v>
      </c>
      <c r="B20" s="157"/>
      <c r="C20" s="26">
        <v>1</v>
      </c>
      <c r="D20" s="25">
        <v>3.0164092664092665E-3</v>
      </c>
    </row>
    <row r="21" spans="1:9" x14ac:dyDescent="0.25">
      <c r="A21" s="162" t="s">
        <v>20</v>
      </c>
      <c r="B21" s="162"/>
      <c r="C21" s="32">
        <v>141</v>
      </c>
      <c r="D21" s="28">
        <v>0.42531370656370659</v>
      </c>
    </row>
    <row r="22" spans="1:9" ht="14.25" customHeight="1" x14ac:dyDescent="0.25">
      <c r="A22" s="156" t="s">
        <v>21</v>
      </c>
      <c r="B22" s="157"/>
      <c r="C22" s="27">
        <v>138</v>
      </c>
      <c r="D22" s="25">
        <v>0.41626447876447881</v>
      </c>
    </row>
    <row r="23" spans="1:9" ht="24" customHeight="1" x14ac:dyDescent="0.25">
      <c r="A23" s="156" t="s">
        <v>22</v>
      </c>
      <c r="B23" s="157"/>
      <c r="C23" s="26">
        <v>3</v>
      </c>
      <c r="D23" s="25">
        <v>9.0492277992277985E-3</v>
      </c>
    </row>
    <row r="24" spans="1:9" x14ac:dyDescent="0.25">
      <c r="A24" s="164" t="s">
        <v>23</v>
      </c>
      <c r="B24" s="164"/>
      <c r="D24" s="25"/>
      <c r="F24" s="35"/>
    </row>
    <row r="25" spans="1:9" x14ac:dyDescent="0.25">
      <c r="A25" s="166" t="s">
        <v>24</v>
      </c>
      <c r="B25" s="166"/>
      <c r="C25" s="32">
        <v>3391</v>
      </c>
      <c r="D25" s="28">
        <v>10.228643822393822</v>
      </c>
    </row>
    <row r="26" spans="1:9" ht="14.25" customHeight="1" x14ac:dyDescent="0.25">
      <c r="A26" s="163" t="s">
        <v>25</v>
      </c>
      <c r="B26" s="155"/>
      <c r="C26" s="27">
        <v>160</v>
      </c>
      <c r="D26" s="25">
        <v>0.4826254826254826</v>
      </c>
    </row>
    <row r="27" spans="1:9" ht="14.25" customHeight="1" x14ac:dyDescent="0.25">
      <c r="A27" s="163" t="s">
        <v>26</v>
      </c>
      <c r="B27" s="155"/>
      <c r="C27" s="27">
        <v>20</v>
      </c>
      <c r="D27" s="25">
        <v>6.0328185328185326E-2</v>
      </c>
    </row>
    <row r="28" spans="1:9" ht="15" customHeight="1" x14ac:dyDescent="0.25">
      <c r="A28" s="163" t="s">
        <v>27</v>
      </c>
      <c r="B28" s="155"/>
      <c r="C28" s="27">
        <v>35</v>
      </c>
      <c r="D28" s="25">
        <v>0.10557432432432433</v>
      </c>
      <c r="I28" s="35"/>
    </row>
    <row r="29" spans="1:9" ht="15" customHeight="1" x14ac:dyDescent="0.25">
      <c r="A29" s="163" t="s">
        <v>28</v>
      </c>
      <c r="B29" s="155"/>
      <c r="C29" s="27">
        <v>12</v>
      </c>
      <c r="D29" s="25">
        <v>3.6196911196911194E-2</v>
      </c>
    </row>
    <row r="30" spans="1:9" ht="15" customHeight="1" x14ac:dyDescent="0.25">
      <c r="A30" s="163" t="s">
        <v>29</v>
      </c>
      <c r="B30" s="155"/>
      <c r="C30" s="31">
        <v>3095</v>
      </c>
      <c r="D30" s="25">
        <v>9.33578667953668</v>
      </c>
    </row>
    <row r="31" spans="1:9" ht="15" customHeight="1" x14ac:dyDescent="0.25">
      <c r="A31" s="163" t="s">
        <v>30</v>
      </c>
      <c r="B31" s="155"/>
      <c r="C31" s="31">
        <v>69</v>
      </c>
      <c r="D31" s="25">
        <v>0.2081322393822394</v>
      </c>
    </row>
    <row r="32" spans="1:9" x14ac:dyDescent="0.25">
      <c r="A32" s="165" t="s">
        <v>31</v>
      </c>
      <c r="B32" s="165"/>
      <c r="C32" s="32">
        <f>SUM(C33:C35)</f>
        <v>30</v>
      </c>
      <c r="D32" s="28">
        <v>9.0492277992277992E-2</v>
      </c>
    </row>
    <row r="33" spans="1:6" x14ac:dyDescent="0.25">
      <c r="A33" s="163" t="s">
        <v>87</v>
      </c>
      <c r="B33" s="155"/>
      <c r="C33" s="31">
        <v>3</v>
      </c>
      <c r="D33" s="25">
        <v>9.0492277992277985E-3</v>
      </c>
    </row>
    <row r="34" spans="1:6" ht="13.5" customHeight="1" x14ac:dyDescent="0.25">
      <c r="A34" s="163" t="s">
        <v>32</v>
      </c>
      <c r="B34" s="155"/>
      <c r="C34" s="27">
        <v>26</v>
      </c>
      <c r="D34" s="25">
        <v>7.8426640926640923E-2</v>
      </c>
    </row>
    <row r="35" spans="1:6" ht="15.75" customHeight="1" x14ac:dyDescent="0.25">
      <c r="A35" s="156" t="s">
        <v>12</v>
      </c>
      <c r="B35" s="157"/>
      <c r="C35" s="26">
        <v>1</v>
      </c>
      <c r="D35" s="25">
        <v>3.0164092664092665E-3</v>
      </c>
    </row>
    <row r="36" spans="1:6" x14ac:dyDescent="0.25">
      <c r="A36" s="164" t="s">
        <v>33</v>
      </c>
      <c r="B36" s="164"/>
      <c r="D36" s="25"/>
      <c r="F36" s="35"/>
    </row>
    <row r="37" spans="1:6" x14ac:dyDescent="0.25">
      <c r="A37" s="162" t="s">
        <v>34</v>
      </c>
      <c r="B37" s="162"/>
      <c r="C37" s="32">
        <v>258</v>
      </c>
      <c r="D37" s="28">
        <v>0.77823359073359077</v>
      </c>
    </row>
    <row r="38" spans="1:6" ht="15" customHeight="1" x14ac:dyDescent="0.25">
      <c r="A38" s="163" t="s">
        <v>35</v>
      </c>
      <c r="B38" s="155"/>
      <c r="C38" s="27">
        <v>258</v>
      </c>
      <c r="D38" s="25">
        <v>0.77823359073359077</v>
      </c>
    </row>
    <row r="39" spans="1:6" x14ac:dyDescent="0.25">
      <c r="A39" s="162" t="s">
        <v>36</v>
      </c>
      <c r="B39" s="162"/>
      <c r="C39" s="32">
        <v>16587</v>
      </c>
      <c r="D39" s="28">
        <v>50.033180501930495</v>
      </c>
    </row>
    <row r="40" spans="1:6" ht="15" customHeight="1" x14ac:dyDescent="0.25">
      <c r="A40" s="163" t="s">
        <v>37</v>
      </c>
      <c r="B40" s="155"/>
      <c r="C40" s="31">
        <v>3455</v>
      </c>
      <c r="D40" s="25">
        <v>10.421694015444015</v>
      </c>
    </row>
    <row r="41" spans="1:6" ht="16.5" customHeight="1" x14ac:dyDescent="0.25">
      <c r="A41" s="163" t="s">
        <v>38</v>
      </c>
      <c r="B41" s="155"/>
      <c r="C41" s="31">
        <v>1133</v>
      </c>
      <c r="D41" s="25">
        <v>3.417591698841699</v>
      </c>
    </row>
    <row r="42" spans="1:6" ht="15.75" customHeight="1" x14ac:dyDescent="0.25">
      <c r="A42" s="163" t="s">
        <v>39</v>
      </c>
      <c r="B42" s="155"/>
      <c r="C42" s="31">
        <v>1302</v>
      </c>
      <c r="D42" s="25">
        <v>3.9273648648648649</v>
      </c>
    </row>
    <row r="43" spans="1:6" ht="12" customHeight="1" x14ac:dyDescent="0.25">
      <c r="A43" s="163" t="s">
        <v>40</v>
      </c>
      <c r="B43" s="155"/>
      <c r="C43" s="31">
        <v>6786</v>
      </c>
      <c r="D43" s="25">
        <v>20.46935328185328</v>
      </c>
    </row>
    <row r="44" spans="1:6" ht="13.5" customHeight="1" x14ac:dyDescent="0.25">
      <c r="A44" s="163" t="s">
        <v>41</v>
      </c>
      <c r="B44" s="155"/>
      <c r="C44" s="31">
        <v>3358</v>
      </c>
      <c r="D44" s="25">
        <v>10.129102316602316</v>
      </c>
    </row>
    <row r="45" spans="1:6" ht="15" customHeight="1" x14ac:dyDescent="0.25">
      <c r="A45" s="163" t="s">
        <v>42</v>
      </c>
      <c r="B45" s="155"/>
      <c r="C45" s="27">
        <v>553</v>
      </c>
      <c r="D45" s="25">
        <v>1.6680743243243243</v>
      </c>
    </row>
    <row r="46" spans="1:6" x14ac:dyDescent="0.25">
      <c r="A46" s="164" t="s">
        <v>43</v>
      </c>
      <c r="B46" s="164"/>
      <c r="D46" s="25"/>
      <c r="F46" s="35"/>
    </row>
    <row r="47" spans="1:6" x14ac:dyDescent="0.25">
      <c r="A47" s="162" t="s">
        <v>44</v>
      </c>
      <c r="B47" s="162"/>
      <c r="C47" s="32">
        <v>277</v>
      </c>
      <c r="D47" s="28">
        <v>0.83554536679536684</v>
      </c>
    </row>
    <row r="48" spans="1:6" ht="14.25" customHeight="1" x14ac:dyDescent="0.25">
      <c r="A48" s="163" t="s">
        <v>45</v>
      </c>
      <c r="B48" s="155"/>
      <c r="C48" s="27">
        <v>245</v>
      </c>
      <c r="D48" s="25">
        <v>0.73902027027027029</v>
      </c>
    </row>
    <row r="49" spans="1:4" ht="13.5" customHeight="1" x14ac:dyDescent="0.25">
      <c r="A49" s="156" t="s">
        <v>86</v>
      </c>
      <c r="B49" s="157"/>
      <c r="C49" s="26">
        <v>2</v>
      </c>
      <c r="D49" s="25">
        <v>6.0328185328185329E-3</v>
      </c>
    </row>
    <row r="50" spans="1:4" ht="13.5" customHeight="1" x14ac:dyDescent="0.25">
      <c r="A50" s="156" t="s">
        <v>85</v>
      </c>
      <c r="B50" s="157"/>
      <c r="C50" s="34">
        <v>5</v>
      </c>
      <c r="D50" s="25">
        <v>1.5082046332046331E-2</v>
      </c>
    </row>
    <row r="51" spans="1:4" ht="24" customHeight="1" x14ac:dyDescent="0.25">
      <c r="A51" s="156" t="s">
        <v>46</v>
      </c>
      <c r="B51" s="157"/>
      <c r="C51" s="34">
        <v>17</v>
      </c>
      <c r="D51" s="25">
        <v>5.1278957528957524E-2</v>
      </c>
    </row>
    <row r="52" spans="1:4" ht="15" customHeight="1" x14ac:dyDescent="0.25">
      <c r="A52" s="156" t="s">
        <v>84</v>
      </c>
      <c r="B52" s="157"/>
      <c r="C52" s="34">
        <v>8</v>
      </c>
      <c r="D52" s="25">
        <v>2.4131274131274132E-2</v>
      </c>
    </row>
    <row r="53" spans="1:4" x14ac:dyDescent="0.25">
      <c r="A53" s="162" t="s">
        <v>48</v>
      </c>
      <c r="B53" s="162"/>
      <c r="C53" s="32">
        <v>1126</v>
      </c>
      <c r="D53" s="28">
        <v>3.3964768339768336</v>
      </c>
    </row>
    <row r="54" spans="1:4" ht="25.5" customHeight="1" x14ac:dyDescent="0.25">
      <c r="A54" s="155" t="s">
        <v>49</v>
      </c>
      <c r="B54" s="155"/>
      <c r="C54" s="27">
        <v>210</v>
      </c>
      <c r="D54" s="25">
        <v>0.63344594594594594</v>
      </c>
    </row>
    <row r="55" spans="1:4" ht="26.25" customHeight="1" x14ac:dyDescent="0.25">
      <c r="A55" s="155" t="s">
        <v>83</v>
      </c>
      <c r="B55" s="155"/>
      <c r="C55" s="27">
        <v>155</v>
      </c>
      <c r="D55" s="25">
        <v>0.46754343629343631</v>
      </c>
    </row>
    <row r="56" spans="1:4" ht="13.5" customHeight="1" x14ac:dyDescent="0.25">
      <c r="A56" s="155" t="s">
        <v>51</v>
      </c>
      <c r="B56" s="155"/>
      <c r="C56" s="27">
        <v>145</v>
      </c>
      <c r="D56" s="25">
        <v>0.43737934362934361</v>
      </c>
    </row>
    <row r="57" spans="1:4" ht="24" customHeight="1" x14ac:dyDescent="0.25">
      <c r="A57" s="155" t="s">
        <v>52</v>
      </c>
      <c r="B57" s="155"/>
      <c r="C57" s="27">
        <v>135</v>
      </c>
      <c r="D57" s="25">
        <v>0.40721525096525091</v>
      </c>
    </row>
    <row r="58" spans="1:4" ht="15" customHeight="1" x14ac:dyDescent="0.25">
      <c r="A58" s="155" t="s">
        <v>53</v>
      </c>
      <c r="B58" s="155"/>
      <c r="C58" s="27">
        <v>327</v>
      </c>
      <c r="D58" s="25">
        <v>0.98636583011583001</v>
      </c>
    </row>
    <row r="59" spans="1:4" ht="14.25" customHeight="1" x14ac:dyDescent="0.25">
      <c r="A59" s="155" t="s">
        <v>54</v>
      </c>
      <c r="B59" s="155"/>
      <c r="C59" s="27">
        <v>53</v>
      </c>
      <c r="D59" s="25">
        <v>0.15986969111969113</v>
      </c>
    </row>
    <row r="60" spans="1:4" ht="24" customHeight="1" x14ac:dyDescent="0.25">
      <c r="A60" s="155" t="s">
        <v>55</v>
      </c>
      <c r="B60" s="155"/>
      <c r="C60" s="27">
        <v>23</v>
      </c>
      <c r="D60" s="25">
        <v>6.9377413127413134E-2</v>
      </c>
    </row>
    <row r="61" spans="1:4" ht="15" customHeight="1" x14ac:dyDescent="0.25">
      <c r="A61" s="156" t="s">
        <v>12</v>
      </c>
      <c r="B61" s="157"/>
      <c r="C61" s="27">
        <f>1126-1048</f>
        <v>78</v>
      </c>
      <c r="D61" s="25">
        <v>0.2352799227799228</v>
      </c>
    </row>
    <row r="62" spans="1:4" x14ac:dyDescent="0.25">
      <c r="A62" s="30" t="s">
        <v>56</v>
      </c>
      <c r="B62" s="33"/>
      <c r="C62" s="32">
        <v>3282</v>
      </c>
      <c r="D62" s="28">
        <v>9.899855212355213</v>
      </c>
    </row>
    <row r="63" spans="1:4" ht="23.25" customHeight="1" x14ac:dyDescent="0.25">
      <c r="A63" s="155" t="s">
        <v>57</v>
      </c>
      <c r="B63" s="155"/>
      <c r="C63" s="31">
        <v>3184</v>
      </c>
      <c r="D63" s="25">
        <v>9.6042471042471043</v>
      </c>
    </row>
    <row r="64" spans="1:4" ht="24.75" customHeight="1" x14ac:dyDescent="0.25">
      <c r="A64" s="156" t="s">
        <v>58</v>
      </c>
      <c r="B64" s="157"/>
      <c r="C64" s="26">
        <v>22</v>
      </c>
      <c r="D64" s="25">
        <v>6.6361003861003853E-2</v>
      </c>
    </row>
    <row r="65" spans="1:4" ht="16.5" customHeight="1" x14ac:dyDescent="0.25">
      <c r="A65" s="156" t="s">
        <v>12</v>
      </c>
      <c r="B65" s="157"/>
      <c r="C65" s="26">
        <f>3282-3206</f>
        <v>76</v>
      </c>
      <c r="D65" s="25">
        <v>0.22924710424710426</v>
      </c>
    </row>
    <row r="66" spans="1:4" ht="12.75" customHeight="1" x14ac:dyDescent="0.25">
      <c r="A66" s="162" t="s">
        <v>60</v>
      </c>
      <c r="B66" s="162"/>
      <c r="C66" s="29">
        <v>64</v>
      </c>
      <c r="D66" s="28">
        <v>0.19305019305019305</v>
      </c>
    </row>
    <row r="67" spans="1:4" ht="17.25" customHeight="1" x14ac:dyDescent="0.25">
      <c r="A67" s="155" t="s">
        <v>61</v>
      </c>
      <c r="B67" s="155"/>
      <c r="C67" s="27">
        <v>61</v>
      </c>
      <c r="D67" s="25">
        <v>0.18400096525096526</v>
      </c>
    </row>
    <row r="68" spans="1:4" ht="15" customHeight="1" x14ac:dyDescent="0.25">
      <c r="A68" s="156" t="s">
        <v>12</v>
      </c>
      <c r="B68" s="157"/>
      <c r="C68" s="26">
        <v>3</v>
      </c>
      <c r="D68" s="25">
        <v>9.0492277992277985E-3</v>
      </c>
    </row>
    <row r="69" spans="1:4" x14ac:dyDescent="0.25">
      <c r="A69" s="158" t="s">
        <v>63</v>
      </c>
      <c r="B69" s="158"/>
      <c r="C69" s="24">
        <v>242</v>
      </c>
      <c r="D69" s="23">
        <v>0.7299710424710425</v>
      </c>
    </row>
    <row r="70" spans="1:4" x14ac:dyDescent="0.25">
      <c r="A70" s="159" t="s">
        <v>64</v>
      </c>
      <c r="B70" s="159"/>
      <c r="C70" s="159"/>
      <c r="D70" s="159"/>
    </row>
    <row r="71" spans="1:4" ht="33.75" customHeight="1" x14ac:dyDescent="0.25">
      <c r="A71" s="160" t="s">
        <v>65</v>
      </c>
      <c r="B71" s="161"/>
      <c r="C71" s="161"/>
      <c r="D71" s="161"/>
    </row>
  </sheetData>
  <mergeCells count="71">
    <mergeCell ref="A5:B5"/>
    <mergeCell ref="A1:D1"/>
    <mergeCell ref="A2:B3"/>
    <mergeCell ref="C2:D2"/>
    <mergeCell ref="F2:F3"/>
    <mergeCell ref="A4:B4"/>
    <mergeCell ref="A17:B17"/>
    <mergeCell ref="A6:B6"/>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53:B53"/>
    <mergeCell ref="A42:B42"/>
    <mergeCell ref="A43:B43"/>
    <mergeCell ref="A44:B44"/>
    <mergeCell ref="A45:B45"/>
    <mergeCell ref="A46:B46"/>
    <mergeCell ref="A47:B47"/>
    <mergeCell ref="A48:B48"/>
    <mergeCell ref="A49:B49"/>
    <mergeCell ref="A50:B50"/>
    <mergeCell ref="A51:B51"/>
    <mergeCell ref="A52:B52"/>
    <mergeCell ref="A66:B66"/>
    <mergeCell ref="A54:B54"/>
    <mergeCell ref="A55:B55"/>
    <mergeCell ref="A56:B56"/>
    <mergeCell ref="A57:B57"/>
    <mergeCell ref="A58:B58"/>
    <mergeCell ref="A59:B59"/>
    <mergeCell ref="A60:B60"/>
    <mergeCell ref="A61:B61"/>
    <mergeCell ref="A63:B63"/>
    <mergeCell ref="A64:B64"/>
    <mergeCell ref="A65:B65"/>
    <mergeCell ref="A67:B67"/>
    <mergeCell ref="A68:B68"/>
    <mergeCell ref="A69:B69"/>
    <mergeCell ref="A70:D70"/>
    <mergeCell ref="A71:D71"/>
  </mergeCells>
  <pageMargins left="0.94488188976377963" right="0.74803149606299213" top="0.59055118110236227" bottom="0" header="0" footer="0"/>
  <pageSetup paperSize="9" scale="6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5"/>
  <sheetViews>
    <sheetView topLeftCell="A4" zoomScaleNormal="100" workbookViewId="0">
      <selection activeCell="A7" sqref="A7:B7"/>
    </sheetView>
  </sheetViews>
  <sheetFormatPr baseColWidth="10" defaultColWidth="11.44140625" defaultRowHeight="13.2" x14ac:dyDescent="0.25"/>
  <cols>
    <col min="1" max="1" width="11.44140625" style="20"/>
    <col min="2" max="2" width="56" style="20" customWidth="1"/>
    <col min="3" max="3" width="11.44140625" style="22"/>
    <col min="4" max="4" width="11.44140625" style="20"/>
    <col min="5" max="5" width="0" style="20" hidden="1" customWidth="1"/>
    <col min="6" max="6" width="11.44140625" style="20"/>
    <col min="7" max="7" width="29.5546875" style="20" customWidth="1"/>
    <col min="8" max="9" width="11.44140625" style="20"/>
    <col min="10" max="10" width="14.109375" style="20" customWidth="1"/>
    <col min="11" max="16384" width="11.44140625" style="20"/>
  </cols>
  <sheetData>
    <row r="1" spans="1:9" x14ac:dyDescent="0.25">
      <c r="F1" s="41"/>
    </row>
    <row r="2" spans="1:9" ht="40.5" customHeight="1" x14ac:dyDescent="0.25">
      <c r="A2" s="168" t="s">
        <v>96</v>
      </c>
      <c r="B2" s="161"/>
      <c r="C2" s="161"/>
      <c r="D2" s="161"/>
      <c r="G2" s="41"/>
    </row>
    <row r="3" spans="1:9" x14ac:dyDescent="0.25">
      <c r="A3" s="169" t="s">
        <v>0</v>
      </c>
      <c r="B3" s="169"/>
      <c r="C3" s="171" t="s">
        <v>1</v>
      </c>
      <c r="D3" s="171"/>
      <c r="G3" s="41"/>
    </row>
    <row r="4" spans="1:9" x14ac:dyDescent="0.25">
      <c r="A4" s="170"/>
      <c r="B4" s="170"/>
      <c r="C4" s="39" t="s">
        <v>2</v>
      </c>
      <c r="D4" s="39" t="s">
        <v>3</v>
      </c>
    </row>
    <row r="5" spans="1:9" x14ac:dyDescent="0.25">
      <c r="A5" s="167" t="s">
        <v>4</v>
      </c>
      <c r="B5" s="167"/>
      <c r="C5" s="38">
        <v>30658</v>
      </c>
      <c r="D5" s="37">
        <v>99.999999999999972</v>
      </c>
    </row>
    <row r="6" spans="1:9" x14ac:dyDescent="0.25">
      <c r="A6" s="167" t="s">
        <v>5</v>
      </c>
      <c r="B6" s="167"/>
      <c r="C6" s="38"/>
      <c r="D6" s="37"/>
    </row>
    <row r="7" spans="1:9" x14ac:dyDescent="0.25">
      <c r="A7" s="162" t="s">
        <v>6</v>
      </c>
      <c r="B7" s="162"/>
      <c r="C7" s="32">
        <v>6552</v>
      </c>
      <c r="D7" s="28">
        <v>21.371257094396242</v>
      </c>
      <c r="F7" s="35"/>
    </row>
    <row r="8" spans="1:9" x14ac:dyDescent="0.25">
      <c r="A8" s="155" t="s">
        <v>7</v>
      </c>
      <c r="B8" s="155"/>
      <c r="C8" s="27">
        <v>46</v>
      </c>
      <c r="D8" s="25">
        <v>0.15004240328788571</v>
      </c>
    </row>
    <row r="9" spans="1:9" ht="15.75" customHeight="1" x14ac:dyDescent="0.25">
      <c r="A9" s="155" t="s">
        <v>8</v>
      </c>
      <c r="B9" s="155"/>
      <c r="C9" s="31">
        <v>6112</v>
      </c>
      <c r="D9" s="25">
        <v>19.936068889033855</v>
      </c>
    </row>
    <row r="10" spans="1:9" ht="14.25" customHeight="1" x14ac:dyDescent="0.25">
      <c r="A10" s="155" t="s">
        <v>10</v>
      </c>
      <c r="B10" s="155"/>
      <c r="C10" s="27">
        <v>317</v>
      </c>
      <c r="D10" s="25">
        <v>1.033987866136082</v>
      </c>
    </row>
    <row r="11" spans="1:9" ht="14.25" customHeight="1" x14ac:dyDescent="0.25">
      <c r="A11" s="155" t="s">
        <v>11</v>
      </c>
      <c r="B11" s="155"/>
      <c r="C11" s="27">
        <v>65</v>
      </c>
      <c r="D11" s="25">
        <v>0.21201643942853418</v>
      </c>
      <c r="I11" s="27"/>
    </row>
    <row r="12" spans="1:9" ht="14.25" customHeight="1" x14ac:dyDescent="0.25">
      <c r="A12" s="155" t="s">
        <v>12</v>
      </c>
      <c r="B12" s="155"/>
      <c r="C12" s="27">
        <v>12</v>
      </c>
      <c r="D12" s="25">
        <v>3.9141496509883224E-2</v>
      </c>
      <c r="I12" s="27"/>
    </row>
    <row r="13" spans="1:9" ht="12.75" customHeight="1" x14ac:dyDescent="0.25">
      <c r="A13" s="162" t="s">
        <v>13</v>
      </c>
      <c r="B13" s="162"/>
      <c r="C13" s="32">
        <v>213</v>
      </c>
      <c r="D13" s="28">
        <v>0.69476156305042724</v>
      </c>
      <c r="F13" s="36"/>
      <c r="I13" s="31"/>
    </row>
    <row r="14" spans="1:9" ht="15.75" customHeight="1" x14ac:dyDescent="0.25">
      <c r="A14" s="163" t="s">
        <v>14</v>
      </c>
      <c r="B14" s="155"/>
      <c r="C14" s="27">
        <v>173</v>
      </c>
      <c r="D14" s="25">
        <v>0.56428990801748324</v>
      </c>
      <c r="F14" s="36"/>
      <c r="I14" s="31"/>
    </row>
    <row r="15" spans="1:9" ht="15.75" customHeight="1" x14ac:dyDescent="0.25">
      <c r="A15" s="157" t="s">
        <v>12</v>
      </c>
      <c r="B15" s="157"/>
      <c r="C15" s="26">
        <v>40</v>
      </c>
      <c r="D15" s="25">
        <v>0.13047165503294408</v>
      </c>
      <c r="F15" s="36"/>
      <c r="I15" s="31"/>
    </row>
    <row r="16" spans="1:9" x14ac:dyDescent="0.25">
      <c r="A16" s="162" t="s">
        <v>16</v>
      </c>
      <c r="B16" s="162"/>
      <c r="C16" s="32">
        <v>109</v>
      </c>
      <c r="D16" s="28">
        <v>0.35553525996477264</v>
      </c>
      <c r="I16" s="31"/>
    </row>
    <row r="17" spans="1:9" ht="18" customHeight="1" x14ac:dyDescent="0.25">
      <c r="A17" s="155" t="s">
        <v>17</v>
      </c>
      <c r="B17" s="155"/>
      <c r="C17" s="27">
        <v>61</v>
      </c>
      <c r="D17" s="25">
        <v>0.19896927392523975</v>
      </c>
      <c r="I17" s="27"/>
    </row>
    <row r="18" spans="1:9" ht="17.25" customHeight="1" x14ac:dyDescent="0.25">
      <c r="A18" s="155" t="s">
        <v>18</v>
      </c>
      <c r="B18" s="155"/>
      <c r="C18" s="27">
        <v>36</v>
      </c>
      <c r="D18" s="25">
        <v>0.11742448952964968</v>
      </c>
    </row>
    <row r="19" spans="1:9" ht="16.5" customHeight="1" x14ac:dyDescent="0.25">
      <c r="A19" s="156" t="s">
        <v>12</v>
      </c>
      <c r="B19" s="157"/>
      <c r="C19" s="26">
        <v>12</v>
      </c>
      <c r="D19" s="25">
        <v>3.9141496509883224E-2</v>
      </c>
    </row>
    <row r="20" spans="1:9" x14ac:dyDescent="0.25">
      <c r="A20" s="162" t="s">
        <v>20</v>
      </c>
      <c r="B20" s="162"/>
      <c r="C20" s="32">
        <v>190</v>
      </c>
      <c r="D20" s="28">
        <v>0.61974036140648447</v>
      </c>
    </row>
    <row r="21" spans="1:9" ht="14.25" customHeight="1" x14ac:dyDescent="0.25">
      <c r="A21" s="155" t="s">
        <v>21</v>
      </c>
      <c r="B21" s="155"/>
      <c r="C21" s="27">
        <v>185</v>
      </c>
      <c r="D21" s="25">
        <v>0.60343140452736643</v>
      </c>
    </row>
    <row r="22" spans="1:9" ht="13.5" customHeight="1" x14ac:dyDescent="0.25">
      <c r="A22" s="156" t="s">
        <v>12</v>
      </c>
      <c r="B22" s="157"/>
      <c r="C22" s="26">
        <v>5</v>
      </c>
      <c r="D22" s="25">
        <v>1.630895687911801E-2</v>
      </c>
    </row>
    <row r="23" spans="1:9" x14ac:dyDescent="0.25">
      <c r="A23" s="164" t="s">
        <v>23</v>
      </c>
      <c r="B23" s="164"/>
      <c r="D23" s="25"/>
    </row>
    <row r="24" spans="1:9" x14ac:dyDescent="0.25">
      <c r="A24" s="166" t="s">
        <v>24</v>
      </c>
      <c r="B24" s="166"/>
      <c r="C24" s="32">
        <v>3552</v>
      </c>
      <c r="D24" s="28">
        <v>11.585882966925436</v>
      </c>
    </row>
    <row r="25" spans="1:9" ht="14.25" customHeight="1" x14ac:dyDescent="0.25">
      <c r="A25" s="163" t="s">
        <v>25</v>
      </c>
      <c r="B25" s="155"/>
      <c r="C25" s="27">
        <v>130</v>
      </c>
      <c r="D25" s="25">
        <v>0.42403287885706836</v>
      </c>
    </row>
    <row r="26" spans="1:9" ht="15" customHeight="1" x14ac:dyDescent="0.25">
      <c r="A26" s="163" t="s">
        <v>27</v>
      </c>
      <c r="B26" s="155"/>
      <c r="C26" s="27">
        <v>40</v>
      </c>
      <c r="D26" s="25">
        <v>0.13047165503294408</v>
      </c>
    </row>
    <row r="27" spans="1:9" ht="15" customHeight="1" x14ac:dyDescent="0.25">
      <c r="A27" s="163" t="s">
        <v>29</v>
      </c>
      <c r="B27" s="155"/>
      <c r="C27" s="31">
        <v>3237</v>
      </c>
      <c r="D27" s="25">
        <v>10.558418683540999</v>
      </c>
    </row>
    <row r="28" spans="1:9" ht="15" customHeight="1" x14ac:dyDescent="0.25">
      <c r="A28" s="163" t="s">
        <v>30</v>
      </c>
      <c r="B28" s="155"/>
      <c r="C28" s="27">
        <v>107</v>
      </c>
      <c r="D28" s="25">
        <v>0.34901167721312543</v>
      </c>
    </row>
    <row r="29" spans="1:9" ht="15.75" customHeight="1" x14ac:dyDescent="0.25">
      <c r="A29" s="156" t="s">
        <v>12</v>
      </c>
      <c r="B29" s="157"/>
      <c r="C29" s="27">
        <v>38</v>
      </c>
      <c r="D29" s="25">
        <v>0.12394807228129688</v>
      </c>
    </row>
    <row r="30" spans="1:9" x14ac:dyDescent="0.25">
      <c r="A30" s="165" t="s">
        <v>31</v>
      </c>
      <c r="B30" s="165"/>
      <c r="C30" s="32">
        <v>28</v>
      </c>
      <c r="D30" s="28">
        <v>9.1330158523060867E-2</v>
      </c>
    </row>
    <row r="31" spans="1:9" ht="13.5" customHeight="1" x14ac:dyDescent="0.25">
      <c r="A31" s="163" t="s">
        <v>32</v>
      </c>
      <c r="B31" s="155"/>
      <c r="C31" s="27">
        <v>24</v>
      </c>
      <c r="D31" s="25">
        <v>7.8282993019766448E-2</v>
      </c>
    </row>
    <row r="32" spans="1:9" ht="15.75" customHeight="1" x14ac:dyDescent="0.25">
      <c r="A32" s="156" t="s">
        <v>12</v>
      </c>
      <c r="B32" s="157"/>
      <c r="C32" s="26">
        <v>4</v>
      </c>
      <c r="D32" s="25">
        <v>1.3047165503294409E-2</v>
      </c>
    </row>
    <row r="33" spans="1:4" x14ac:dyDescent="0.25">
      <c r="A33" s="164" t="s">
        <v>33</v>
      </c>
      <c r="B33" s="164"/>
      <c r="D33" s="25"/>
    </row>
    <row r="34" spans="1:4" x14ac:dyDescent="0.25">
      <c r="A34" s="162" t="s">
        <v>34</v>
      </c>
      <c r="B34" s="162"/>
      <c r="C34" s="40">
        <v>489</v>
      </c>
      <c r="D34" s="28">
        <v>1.5950159827777415</v>
      </c>
    </row>
    <row r="35" spans="1:4" ht="15" customHeight="1" x14ac:dyDescent="0.25">
      <c r="A35" s="163" t="s">
        <v>95</v>
      </c>
      <c r="B35" s="155"/>
      <c r="C35" s="27">
        <v>489</v>
      </c>
      <c r="D35" s="25">
        <v>1.5950159827777415</v>
      </c>
    </row>
    <row r="36" spans="1:4" x14ac:dyDescent="0.25">
      <c r="A36" s="162" t="s">
        <v>36</v>
      </c>
      <c r="B36" s="162"/>
      <c r="C36" s="32">
        <v>15404</v>
      </c>
      <c r="D36" s="28">
        <v>50.244634353186768</v>
      </c>
    </row>
    <row r="37" spans="1:4" ht="15" customHeight="1" x14ac:dyDescent="0.25">
      <c r="A37" s="163" t="s">
        <v>37</v>
      </c>
      <c r="B37" s="155"/>
      <c r="C37" s="31">
        <v>1685</v>
      </c>
      <c r="D37" s="25">
        <v>5.49611846826277</v>
      </c>
    </row>
    <row r="38" spans="1:4" ht="16.5" customHeight="1" x14ac:dyDescent="0.25">
      <c r="A38" s="163" t="s">
        <v>38</v>
      </c>
      <c r="B38" s="155"/>
      <c r="C38" s="31">
        <v>1176</v>
      </c>
      <c r="D38" s="25">
        <v>3.8358666579685563</v>
      </c>
    </row>
    <row r="39" spans="1:4" ht="15.75" customHeight="1" x14ac:dyDescent="0.25">
      <c r="A39" s="163" t="s">
        <v>39</v>
      </c>
      <c r="B39" s="155"/>
      <c r="C39" s="31">
        <v>1111</v>
      </c>
      <c r="D39" s="25">
        <v>3.6238502185400221</v>
      </c>
    </row>
    <row r="40" spans="1:4" ht="12" customHeight="1" x14ac:dyDescent="0.25">
      <c r="A40" s="163" t="s">
        <v>40</v>
      </c>
      <c r="B40" s="155"/>
      <c r="C40" s="31">
        <v>7090</v>
      </c>
      <c r="D40" s="25">
        <v>23.126100854589339</v>
      </c>
    </row>
    <row r="41" spans="1:4" ht="13.5" customHeight="1" x14ac:dyDescent="0.25">
      <c r="A41" s="163" t="s">
        <v>41</v>
      </c>
      <c r="B41" s="155"/>
      <c r="C41" s="31">
        <v>3913</v>
      </c>
      <c r="D41" s="25">
        <v>12.763389653597756</v>
      </c>
    </row>
    <row r="42" spans="1:4" ht="15" customHeight="1" x14ac:dyDescent="0.25">
      <c r="A42" s="163" t="s">
        <v>42</v>
      </c>
      <c r="B42" s="155"/>
      <c r="C42" s="27">
        <v>429</v>
      </c>
      <c r="D42" s="25">
        <v>1.3993085002283254</v>
      </c>
    </row>
    <row r="43" spans="1:4" x14ac:dyDescent="0.25">
      <c r="A43" s="164" t="s">
        <v>94</v>
      </c>
      <c r="B43" s="164"/>
      <c r="C43" s="32"/>
      <c r="D43" s="25"/>
    </row>
    <row r="44" spans="1:4" x14ac:dyDescent="0.25">
      <c r="A44" s="162" t="s">
        <v>44</v>
      </c>
      <c r="B44" s="162"/>
      <c r="C44" s="32">
        <v>329</v>
      </c>
      <c r="D44" s="28">
        <v>1.073129362645965</v>
      </c>
    </row>
    <row r="45" spans="1:4" ht="14.25" customHeight="1" x14ac:dyDescent="0.25">
      <c r="A45" s="163" t="s">
        <v>45</v>
      </c>
      <c r="B45" s="155"/>
      <c r="C45" s="27">
        <v>282</v>
      </c>
      <c r="D45" s="25">
        <v>0.91982516798225589</v>
      </c>
    </row>
    <row r="46" spans="1:4" ht="13.5" customHeight="1" x14ac:dyDescent="0.25">
      <c r="A46" s="156" t="s">
        <v>12</v>
      </c>
      <c r="B46" s="157"/>
      <c r="C46" s="26">
        <v>47</v>
      </c>
      <c r="D46" s="25">
        <v>0.15330419466370931</v>
      </c>
    </row>
    <row r="47" spans="1:4" x14ac:dyDescent="0.25">
      <c r="A47" s="162" t="s">
        <v>48</v>
      </c>
      <c r="B47" s="162"/>
      <c r="C47" s="32">
        <v>1004</v>
      </c>
      <c r="D47" s="28">
        <v>3.2748385413268966</v>
      </c>
    </row>
    <row r="48" spans="1:4" ht="12.75" customHeight="1" x14ac:dyDescent="0.25">
      <c r="A48" s="155" t="s">
        <v>93</v>
      </c>
      <c r="B48" s="155"/>
      <c r="C48" s="27">
        <v>155</v>
      </c>
      <c r="D48" s="25">
        <v>0.5055776632526584</v>
      </c>
    </row>
    <row r="49" spans="1:4" ht="14.25" customHeight="1" x14ac:dyDescent="0.25">
      <c r="A49" s="155" t="s">
        <v>83</v>
      </c>
      <c r="B49" s="155"/>
      <c r="C49" s="27">
        <v>119</v>
      </c>
      <c r="D49" s="25">
        <v>0.38815317372300867</v>
      </c>
    </row>
    <row r="50" spans="1:4" ht="13.5" customHeight="1" x14ac:dyDescent="0.25">
      <c r="A50" s="155" t="s">
        <v>51</v>
      </c>
      <c r="B50" s="155"/>
      <c r="C50" s="27">
        <v>320</v>
      </c>
      <c r="D50" s="25">
        <v>1.0437732402635527</v>
      </c>
    </row>
    <row r="51" spans="1:4" ht="24" customHeight="1" x14ac:dyDescent="0.25">
      <c r="A51" s="155" t="s">
        <v>52</v>
      </c>
      <c r="B51" s="155"/>
      <c r="C51" s="27">
        <v>70</v>
      </c>
      <c r="D51" s="25">
        <v>0.22832539630765217</v>
      </c>
    </row>
    <row r="52" spans="1:4" ht="15.75" customHeight="1" x14ac:dyDescent="0.25">
      <c r="A52" s="155" t="s">
        <v>92</v>
      </c>
      <c r="B52" s="155"/>
      <c r="C52" s="27">
        <v>24</v>
      </c>
      <c r="D52" s="25">
        <v>7.8282993019766448E-2</v>
      </c>
    </row>
    <row r="53" spans="1:4" ht="15" customHeight="1" x14ac:dyDescent="0.25">
      <c r="A53" s="155" t="s">
        <v>53</v>
      </c>
      <c r="B53" s="155"/>
      <c r="C53" s="27">
        <v>162</v>
      </c>
      <c r="D53" s="25">
        <v>0.52841020288342355</v>
      </c>
    </row>
    <row r="54" spans="1:4" ht="14.25" customHeight="1" x14ac:dyDescent="0.25">
      <c r="A54" s="155" t="s">
        <v>54</v>
      </c>
      <c r="B54" s="155"/>
      <c r="C54" s="27">
        <v>81</v>
      </c>
      <c r="D54" s="25">
        <v>0.26420510144171178</v>
      </c>
    </row>
    <row r="55" spans="1:4" ht="24" customHeight="1" x14ac:dyDescent="0.25">
      <c r="A55" s="173" t="s">
        <v>55</v>
      </c>
      <c r="B55" s="173"/>
      <c r="C55" s="27">
        <v>32</v>
      </c>
      <c r="D55" s="25">
        <v>0.10437732402635527</v>
      </c>
    </row>
    <row r="56" spans="1:4" ht="15" customHeight="1" x14ac:dyDescent="0.25">
      <c r="A56" s="156" t="s">
        <v>12</v>
      </c>
      <c r="B56" s="157"/>
      <c r="C56" s="27">
        <v>41</v>
      </c>
      <c r="D56" s="25">
        <v>0.13373344640876772</v>
      </c>
    </row>
    <row r="57" spans="1:4" x14ac:dyDescent="0.25">
      <c r="A57" s="30" t="s">
        <v>56</v>
      </c>
      <c r="B57" s="33"/>
      <c r="C57" s="32">
        <v>2548</v>
      </c>
      <c r="D57" s="28">
        <v>8.3110444255985385</v>
      </c>
    </row>
    <row r="58" spans="1:4" ht="13.5" customHeight="1" x14ac:dyDescent="0.25">
      <c r="A58" s="155" t="s">
        <v>57</v>
      </c>
      <c r="B58" s="155"/>
      <c r="C58" s="31">
        <v>2508</v>
      </c>
      <c r="D58" s="25">
        <v>8.1805727705655951</v>
      </c>
    </row>
    <row r="59" spans="1:4" ht="12.75" customHeight="1" x14ac:dyDescent="0.25">
      <c r="A59" s="156" t="s">
        <v>12</v>
      </c>
      <c r="B59" s="157"/>
      <c r="C59" s="26">
        <v>40</v>
      </c>
      <c r="D59" s="25">
        <v>0.13047165503294408</v>
      </c>
    </row>
    <row r="60" spans="1:4" ht="12.75" customHeight="1" x14ac:dyDescent="0.25">
      <c r="A60" s="162" t="s">
        <v>60</v>
      </c>
      <c r="B60" s="162"/>
      <c r="C60" s="29">
        <v>75</v>
      </c>
      <c r="D60" s="28">
        <v>0.24463435318677018</v>
      </c>
    </row>
    <row r="61" spans="1:4" ht="17.25" customHeight="1" x14ac:dyDescent="0.25">
      <c r="A61" s="155" t="s">
        <v>61</v>
      </c>
      <c r="B61" s="155"/>
      <c r="C61" s="27">
        <v>63</v>
      </c>
      <c r="D61" s="25">
        <v>0.20549285667688694</v>
      </c>
    </row>
    <row r="62" spans="1:4" ht="15" customHeight="1" x14ac:dyDescent="0.25">
      <c r="A62" s="156" t="s">
        <v>12</v>
      </c>
      <c r="B62" s="157"/>
      <c r="C62" s="102">
        <v>12</v>
      </c>
      <c r="D62" s="28">
        <v>3.9141496509883224E-2</v>
      </c>
    </row>
    <row r="63" spans="1:4" x14ac:dyDescent="0.25">
      <c r="A63" s="158" t="s">
        <v>63</v>
      </c>
      <c r="B63" s="158"/>
      <c r="C63" s="24">
        <v>165</v>
      </c>
      <c r="D63" s="23">
        <v>0.53819557701089438</v>
      </c>
    </row>
    <row r="64" spans="1:4" x14ac:dyDescent="0.25">
      <c r="A64" s="159" t="s">
        <v>91</v>
      </c>
      <c r="B64" s="159"/>
      <c r="C64" s="159"/>
      <c r="D64" s="159"/>
    </row>
    <row r="65" spans="1:4" ht="23.25" customHeight="1" x14ac:dyDescent="0.25">
      <c r="A65" s="160" t="s">
        <v>65</v>
      </c>
      <c r="B65" s="161"/>
      <c r="C65" s="161"/>
      <c r="D65" s="161"/>
    </row>
  </sheetData>
  <mergeCells count="63">
    <mergeCell ref="A13:B13"/>
    <mergeCell ref="A2:D2"/>
    <mergeCell ref="A3:B4"/>
    <mergeCell ref="C3:D3"/>
    <mergeCell ref="A5:B5"/>
    <mergeCell ref="A6:B6"/>
    <mergeCell ref="A7:B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 ref="A37:B37"/>
    <mergeCell ref="A26:B26"/>
    <mergeCell ref="A27:B27"/>
    <mergeCell ref="A28:B28"/>
    <mergeCell ref="A29:B29"/>
    <mergeCell ref="A30:B30"/>
    <mergeCell ref="A31:B31"/>
    <mergeCell ref="A32:B32"/>
    <mergeCell ref="A33:B33"/>
    <mergeCell ref="A34:B34"/>
    <mergeCell ref="A35:B35"/>
    <mergeCell ref="A36:B36"/>
    <mergeCell ref="A49:B49"/>
    <mergeCell ref="A38:B38"/>
    <mergeCell ref="A39:B39"/>
    <mergeCell ref="A40:B40"/>
    <mergeCell ref="A41:B41"/>
    <mergeCell ref="A42:B42"/>
    <mergeCell ref="A43:B43"/>
    <mergeCell ref="A44:B44"/>
    <mergeCell ref="A45:B45"/>
    <mergeCell ref="A46:B46"/>
    <mergeCell ref="A47:B47"/>
    <mergeCell ref="A48:B48"/>
    <mergeCell ref="A50:B50"/>
    <mergeCell ref="A51:B51"/>
    <mergeCell ref="A52:B52"/>
    <mergeCell ref="A53:B53"/>
    <mergeCell ref="A54:B54"/>
    <mergeCell ref="A63:B63"/>
    <mergeCell ref="A64:D64"/>
    <mergeCell ref="A65:D65"/>
    <mergeCell ref="A55:B55"/>
    <mergeCell ref="A56:B56"/>
    <mergeCell ref="A58:B58"/>
    <mergeCell ref="A59:B59"/>
    <mergeCell ref="A60:B60"/>
    <mergeCell ref="A61:B61"/>
    <mergeCell ref="A62:B62"/>
  </mergeCells>
  <pageMargins left="0.94488188976377963" right="0.74803149606299213" top="0.35433070866141736" bottom="0.23622047244094491" header="0" footer="0"/>
  <pageSetup paperSize="9" scale="8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2"/>
  <sheetViews>
    <sheetView zoomScaleNormal="100" workbookViewId="0">
      <selection sqref="A1:B1"/>
    </sheetView>
  </sheetViews>
  <sheetFormatPr baseColWidth="10" defaultColWidth="11.44140625" defaultRowHeight="13.2" x14ac:dyDescent="0.25"/>
  <cols>
    <col min="1" max="1" width="32.109375" style="20" customWidth="1"/>
    <col min="2" max="2" width="54.88671875" style="20" customWidth="1"/>
    <col min="3" max="16384" width="11.44140625" style="20"/>
  </cols>
  <sheetData>
    <row r="1" spans="1:2" ht="18.600000000000001" thickBot="1" x14ac:dyDescent="0.4">
      <c r="A1" s="174" t="s">
        <v>67</v>
      </c>
      <c r="B1" s="175"/>
    </row>
    <row r="2" spans="1:2" x14ac:dyDescent="0.25">
      <c r="A2" s="43" t="s">
        <v>68</v>
      </c>
      <c r="B2" s="44" t="s">
        <v>82</v>
      </c>
    </row>
    <row r="3" spans="1:2" x14ac:dyDescent="0.25">
      <c r="A3" s="45" t="s">
        <v>69</v>
      </c>
      <c r="B3" s="46" t="s">
        <v>70</v>
      </c>
    </row>
    <row r="4" spans="1:2" x14ac:dyDescent="0.25">
      <c r="A4" s="45" t="s">
        <v>71</v>
      </c>
      <c r="B4" s="46" t="s">
        <v>1</v>
      </c>
    </row>
    <row r="5" spans="1:2" x14ac:dyDescent="0.25">
      <c r="A5" s="45" t="s">
        <v>72</v>
      </c>
      <c r="B5" s="46" t="s">
        <v>197</v>
      </c>
    </row>
    <row r="6" spans="1:2" ht="15.6" customHeight="1" x14ac:dyDescent="0.25">
      <c r="A6" s="45" t="s">
        <v>73</v>
      </c>
      <c r="B6" s="46" t="s">
        <v>258</v>
      </c>
    </row>
    <row r="7" spans="1:2" ht="42" customHeight="1" thickBot="1" x14ac:dyDescent="0.3">
      <c r="A7" s="48" t="s">
        <v>74</v>
      </c>
      <c r="B7" s="49" t="s">
        <v>97</v>
      </c>
    </row>
    <row r="8" spans="1:2" x14ac:dyDescent="0.25">
      <c r="A8" s="52" t="s">
        <v>252</v>
      </c>
      <c r="B8" s="100" t="s">
        <v>253</v>
      </c>
    </row>
    <row r="9" spans="1:2" ht="30" customHeight="1" thickBot="1" x14ac:dyDescent="0.3">
      <c r="A9" s="51"/>
      <c r="B9" s="53" t="s">
        <v>254</v>
      </c>
    </row>
    <row r="10" spans="1:2" ht="26.25" customHeight="1" x14ac:dyDescent="0.25">
      <c r="A10" s="47" t="s">
        <v>255</v>
      </c>
      <c r="B10" s="101" t="s">
        <v>256</v>
      </c>
    </row>
    <row r="11" spans="1:2" x14ac:dyDescent="0.25">
      <c r="A11" s="47" t="s">
        <v>75</v>
      </c>
      <c r="B11" s="46" t="s">
        <v>98</v>
      </c>
    </row>
    <row r="12" spans="1:2" ht="27" thickBot="1" x14ac:dyDescent="0.3">
      <c r="A12" s="48" t="s">
        <v>76</v>
      </c>
      <c r="B12" s="49" t="s">
        <v>257</v>
      </c>
    </row>
    <row r="13" spans="1:2" ht="34.950000000000003" customHeight="1" x14ac:dyDescent="0.25">
      <c r="A13" s="50" t="s">
        <v>77</v>
      </c>
      <c r="B13" s="54" t="s">
        <v>78</v>
      </c>
    </row>
    <row r="14" spans="1:2" ht="34.950000000000003" customHeight="1" x14ac:dyDescent="0.25">
      <c r="A14" s="47" t="s">
        <v>79</v>
      </c>
      <c r="B14" s="46" t="s">
        <v>78</v>
      </c>
    </row>
    <row r="15" spans="1:2" ht="16.8" customHeight="1" x14ac:dyDescent="0.25">
      <c r="A15" s="47" t="s">
        <v>80</v>
      </c>
      <c r="B15" s="46" t="s">
        <v>78</v>
      </c>
    </row>
    <row r="16" spans="1:2" ht="75" customHeight="1" thickBot="1" x14ac:dyDescent="0.3">
      <c r="A16" s="48" t="s">
        <v>81</v>
      </c>
      <c r="B16" s="75" t="s">
        <v>277</v>
      </c>
    </row>
    <row r="22" spans="2:2" x14ac:dyDescent="0.25">
      <c r="B22" s="21"/>
    </row>
  </sheetData>
  <mergeCells count="1">
    <mergeCell ref="A1:B1"/>
  </mergeCells>
  <pageMargins left="0.75" right="0.75" top="1" bottom="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6"/>
  <sheetViews>
    <sheetView zoomScale="115" zoomScaleNormal="115" workbookViewId="0">
      <selection activeCell="A24" sqref="A24:B24"/>
    </sheetView>
  </sheetViews>
  <sheetFormatPr baseColWidth="10" defaultRowHeight="13.2" x14ac:dyDescent="0.25"/>
  <cols>
    <col min="2" max="2" width="53.109375" customWidth="1"/>
    <col min="3" max="3" width="9.6640625" customWidth="1"/>
    <col min="4" max="4" width="9" customWidth="1"/>
  </cols>
  <sheetData>
    <row r="1" spans="1:4" ht="42.6" customHeight="1" x14ac:dyDescent="0.25">
      <c r="A1" s="125" t="s">
        <v>278</v>
      </c>
      <c r="B1" s="125"/>
      <c r="C1" s="125"/>
      <c r="D1" s="125"/>
    </row>
    <row r="2" spans="1:4" x14ac:dyDescent="0.25">
      <c r="A2" s="126" t="s">
        <v>0</v>
      </c>
      <c r="B2" s="126"/>
      <c r="C2" s="128" t="s">
        <v>1</v>
      </c>
      <c r="D2" s="128"/>
    </row>
    <row r="3" spans="1:4" x14ac:dyDescent="0.25">
      <c r="A3" s="127"/>
      <c r="B3" s="127"/>
      <c r="C3" s="82" t="s">
        <v>2</v>
      </c>
      <c r="D3" s="82" t="s">
        <v>99</v>
      </c>
    </row>
    <row r="4" spans="1:4" x14ac:dyDescent="0.25">
      <c r="A4" s="129" t="s">
        <v>4</v>
      </c>
      <c r="B4" s="129"/>
      <c r="C4" s="60">
        <f>SUM(C5:C63)</f>
        <v>225186</v>
      </c>
      <c r="D4" s="83">
        <v>100</v>
      </c>
    </row>
    <row r="5" spans="1:4" x14ac:dyDescent="0.25">
      <c r="A5" s="129" t="s">
        <v>5</v>
      </c>
      <c r="B5" s="129"/>
      <c r="C5" s="61"/>
      <c r="D5" s="84"/>
    </row>
    <row r="6" spans="1:4" x14ac:dyDescent="0.25">
      <c r="A6" s="118" t="s">
        <v>260</v>
      </c>
      <c r="B6" s="118"/>
      <c r="C6" s="62">
        <v>32333</v>
      </c>
      <c r="D6" s="74">
        <v>28.65740166273731</v>
      </c>
    </row>
    <row r="7" spans="1:4" x14ac:dyDescent="0.25">
      <c r="A7" s="117" t="s">
        <v>261</v>
      </c>
      <c r="B7" s="117"/>
      <c r="C7" s="107">
        <v>190</v>
      </c>
      <c r="D7" s="93">
        <v>0.1684009005016574</v>
      </c>
    </row>
    <row r="8" spans="1:4" x14ac:dyDescent="0.25">
      <c r="A8" s="117" t="s">
        <v>208</v>
      </c>
      <c r="B8" s="117"/>
      <c r="C8" s="64">
        <v>15826</v>
      </c>
      <c r="D8" s="93">
        <v>14.026908691259107</v>
      </c>
    </row>
    <row r="9" spans="1:4" x14ac:dyDescent="0.25">
      <c r="A9" s="117" t="s">
        <v>209</v>
      </c>
      <c r="B9" s="117"/>
      <c r="C9" s="64">
        <v>8721</v>
      </c>
      <c r="D9" s="93">
        <v>7.7296013330260758</v>
      </c>
    </row>
    <row r="10" spans="1:4" x14ac:dyDescent="0.25">
      <c r="A10" s="117" t="s">
        <v>210</v>
      </c>
      <c r="B10" s="117"/>
      <c r="C10" s="64">
        <v>6691</v>
      </c>
      <c r="D10" s="93">
        <v>5.9303706592452095</v>
      </c>
    </row>
    <row r="11" spans="1:4" x14ac:dyDescent="0.25">
      <c r="A11" s="121" t="s">
        <v>211</v>
      </c>
      <c r="B11" s="121"/>
      <c r="C11" s="94">
        <v>547</v>
      </c>
      <c r="D11" s="93">
        <v>0.48481732933898219</v>
      </c>
    </row>
    <row r="12" spans="1:4" x14ac:dyDescent="0.25">
      <c r="A12" s="117" t="s">
        <v>212</v>
      </c>
      <c r="B12" s="117"/>
      <c r="C12" s="66">
        <v>353</v>
      </c>
      <c r="D12" s="93">
        <v>0.3128711467215004</v>
      </c>
    </row>
    <row r="13" spans="1:4" x14ac:dyDescent="0.25">
      <c r="A13" s="117" t="s">
        <v>12</v>
      </c>
      <c r="B13" s="117"/>
      <c r="C13" s="66">
        <v>5</v>
      </c>
      <c r="D13" s="93">
        <v>4.4316026447804588E-3</v>
      </c>
    </row>
    <row r="14" spans="1:4" x14ac:dyDescent="0.25">
      <c r="A14" s="118" t="s">
        <v>13</v>
      </c>
      <c r="B14" s="118"/>
      <c r="C14" s="67">
        <v>993</v>
      </c>
      <c r="D14" s="92">
        <v>0.88011628525339902</v>
      </c>
    </row>
    <row r="15" spans="1:4" x14ac:dyDescent="0.25">
      <c r="A15" s="124" t="s">
        <v>213</v>
      </c>
      <c r="B15" s="117"/>
      <c r="C15" s="66">
        <v>180</v>
      </c>
      <c r="D15" s="93">
        <v>0.15953769521209651</v>
      </c>
    </row>
    <row r="16" spans="1:4" x14ac:dyDescent="0.25">
      <c r="A16" s="122" t="s">
        <v>280</v>
      </c>
      <c r="B16" s="122"/>
      <c r="C16">
        <v>751</v>
      </c>
      <c r="D16" s="93">
        <v>0.66562671724602496</v>
      </c>
    </row>
    <row r="17" spans="1:4" x14ac:dyDescent="0.25">
      <c r="A17" s="117" t="s">
        <v>12</v>
      </c>
      <c r="B17" s="117"/>
      <c r="C17" s="68">
        <v>62</v>
      </c>
      <c r="D17" s="93">
        <v>5.495187279527769E-2</v>
      </c>
    </row>
    <row r="18" spans="1:4" x14ac:dyDescent="0.25">
      <c r="A18" s="118" t="s">
        <v>16</v>
      </c>
      <c r="B18" s="118"/>
      <c r="C18" s="67">
        <v>73</v>
      </c>
      <c r="D18" s="92">
        <v>6.4701398613794703E-2</v>
      </c>
    </row>
    <row r="19" spans="1:4" x14ac:dyDescent="0.25">
      <c r="A19" s="106" t="s">
        <v>215</v>
      </c>
      <c r="B19" s="105"/>
      <c r="C19" s="63">
        <v>25</v>
      </c>
      <c r="D19" s="93">
        <v>2.2158013223902293E-2</v>
      </c>
    </row>
    <row r="20" spans="1:4" x14ac:dyDescent="0.25">
      <c r="A20" s="117" t="s">
        <v>216</v>
      </c>
      <c r="B20" s="117"/>
      <c r="C20" s="63">
        <v>29</v>
      </c>
      <c r="D20" s="93">
        <v>2.5703295339726661E-2</v>
      </c>
    </row>
    <row r="21" spans="1:4" x14ac:dyDescent="0.25">
      <c r="A21" s="117" t="s">
        <v>12</v>
      </c>
      <c r="B21" s="117"/>
      <c r="C21" s="68">
        <v>19</v>
      </c>
      <c r="D21" s="93">
        <v>1.6840090050165742E-2</v>
      </c>
    </row>
    <row r="22" spans="1:4" x14ac:dyDescent="0.25">
      <c r="A22" s="118" t="s">
        <v>20</v>
      </c>
      <c r="B22" s="118"/>
      <c r="C22" s="67">
        <v>787</v>
      </c>
      <c r="D22" s="74">
        <v>0.69753425628844423</v>
      </c>
    </row>
    <row r="23" spans="1:4" x14ac:dyDescent="0.25">
      <c r="A23" s="123" t="s">
        <v>263</v>
      </c>
      <c r="B23" s="123"/>
      <c r="C23" s="68">
        <v>358</v>
      </c>
      <c r="D23" s="93">
        <v>0.31730274936628083</v>
      </c>
    </row>
    <row r="24" spans="1:4" x14ac:dyDescent="0.25">
      <c r="A24" s="122" t="s">
        <v>220</v>
      </c>
      <c r="B24" s="122"/>
      <c r="C24" s="68">
        <v>426</v>
      </c>
      <c r="D24" s="93">
        <v>0.37757254533529505</v>
      </c>
    </row>
    <row r="25" spans="1:4" x14ac:dyDescent="0.25">
      <c r="A25" s="117" t="s">
        <v>12</v>
      </c>
      <c r="B25" s="117"/>
      <c r="C25" s="68">
        <v>3</v>
      </c>
      <c r="D25" s="93">
        <v>2.6589615868682749E-3</v>
      </c>
    </row>
    <row r="26" spans="1:4" x14ac:dyDescent="0.25">
      <c r="A26" s="116" t="s">
        <v>151</v>
      </c>
      <c r="B26" s="116"/>
      <c r="C26" s="67">
        <v>1830</v>
      </c>
      <c r="D26" s="74">
        <v>1.621966567989648</v>
      </c>
    </row>
    <row r="27" spans="1:4" x14ac:dyDescent="0.25">
      <c r="A27" s="122" t="s">
        <v>221</v>
      </c>
      <c r="B27" s="122"/>
      <c r="C27" s="68">
        <v>197</v>
      </c>
      <c r="D27" s="93">
        <v>0.17460514420435005</v>
      </c>
    </row>
    <row r="28" spans="1:4" x14ac:dyDescent="0.25">
      <c r="A28" s="122" t="s">
        <v>264</v>
      </c>
      <c r="B28" s="122"/>
      <c r="C28" s="63">
        <v>1171</v>
      </c>
      <c r="D28" s="93">
        <v>1.0378813394075834</v>
      </c>
    </row>
    <row r="29" spans="1:4" x14ac:dyDescent="0.25">
      <c r="A29" s="122" t="s">
        <v>265</v>
      </c>
      <c r="B29" s="122"/>
      <c r="C29" s="68">
        <v>462</v>
      </c>
      <c r="D29" s="93">
        <v>0.40948008437771438</v>
      </c>
    </row>
    <row r="30" spans="1:4" ht="12.75" customHeight="1" x14ac:dyDescent="0.25">
      <c r="A30" s="116" t="s">
        <v>23</v>
      </c>
      <c r="B30" s="116"/>
      <c r="C30" s="68"/>
      <c r="D30" s="93">
        <v>0</v>
      </c>
    </row>
    <row r="31" spans="1:4" x14ac:dyDescent="0.25">
      <c r="A31" s="116" t="s">
        <v>24</v>
      </c>
      <c r="B31" s="116"/>
      <c r="C31" s="67">
        <v>4308</v>
      </c>
      <c r="D31" s="74">
        <v>3.818268838742843</v>
      </c>
    </row>
    <row r="32" spans="1:4" x14ac:dyDescent="0.25">
      <c r="A32" s="117" t="s">
        <v>224</v>
      </c>
      <c r="B32" s="117"/>
      <c r="C32" s="66">
        <v>337</v>
      </c>
      <c r="D32" s="93">
        <v>0.29869001825820291</v>
      </c>
    </row>
    <row r="33" spans="1:5" x14ac:dyDescent="0.25">
      <c r="A33" s="117" t="s">
        <v>225</v>
      </c>
      <c r="B33" s="117"/>
      <c r="C33" s="64">
        <v>3717</v>
      </c>
      <c r="D33" s="93">
        <v>3.2944534061297928</v>
      </c>
      <c r="E33" s="93"/>
    </row>
    <row r="34" spans="1:5" x14ac:dyDescent="0.25">
      <c r="A34" s="117" t="s">
        <v>12</v>
      </c>
      <c r="B34" s="117"/>
      <c r="C34" s="64">
        <v>254</v>
      </c>
      <c r="D34" s="93">
        <v>0.22512541435484729</v>
      </c>
    </row>
    <row r="35" spans="1:5" x14ac:dyDescent="0.25">
      <c r="A35" s="116" t="s">
        <v>33</v>
      </c>
      <c r="B35" s="116"/>
      <c r="C35" s="69"/>
      <c r="D35" s="93">
        <v>0</v>
      </c>
    </row>
    <row r="36" spans="1:5" x14ac:dyDescent="0.25">
      <c r="A36" s="118" t="s">
        <v>34</v>
      </c>
      <c r="B36" s="118"/>
      <c r="C36" s="108">
        <v>488</v>
      </c>
      <c r="D36" s="92">
        <v>0</v>
      </c>
    </row>
    <row r="37" spans="1:5" x14ac:dyDescent="0.25">
      <c r="A37" s="117" t="s">
        <v>226</v>
      </c>
      <c r="B37" s="117"/>
      <c r="C37" s="65">
        <v>488</v>
      </c>
      <c r="D37" s="93">
        <v>0.43252441813057274</v>
      </c>
    </row>
    <row r="38" spans="1:5" x14ac:dyDescent="0.25">
      <c r="A38" s="118" t="s">
        <v>36</v>
      </c>
      <c r="B38" s="118"/>
      <c r="C38" s="67">
        <v>45189</v>
      </c>
      <c r="D38" s="92">
        <v>40.051938382996831</v>
      </c>
    </row>
    <row r="39" spans="1:5" x14ac:dyDescent="0.25">
      <c r="A39" s="122" t="s">
        <v>266</v>
      </c>
      <c r="B39" s="122"/>
      <c r="C39" s="64">
        <v>8779</v>
      </c>
      <c r="D39" s="93">
        <v>7.7810079237055279</v>
      </c>
    </row>
    <row r="40" spans="1:5" ht="24.75" customHeight="1" x14ac:dyDescent="0.25">
      <c r="A40" s="117" t="s">
        <v>228</v>
      </c>
      <c r="B40" s="117"/>
      <c r="C40" s="64">
        <v>2414</v>
      </c>
      <c r="D40" s="93">
        <v>2.1395777569000054</v>
      </c>
    </row>
    <row r="41" spans="1:5" ht="18" customHeight="1" x14ac:dyDescent="0.25">
      <c r="A41" s="117" t="s">
        <v>229</v>
      </c>
      <c r="B41" s="117"/>
      <c r="C41" s="64">
        <v>4131</v>
      </c>
      <c r="D41" s="93">
        <v>3.6613901051176145</v>
      </c>
    </row>
    <row r="42" spans="1:5" x14ac:dyDescent="0.25">
      <c r="A42" s="117" t="s">
        <v>267</v>
      </c>
      <c r="B42" s="117"/>
      <c r="C42" s="64">
        <v>3001</v>
      </c>
      <c r="D42" s="93">
        <v>2.6598479073972312</v>
      </c>
    </row>
    <row r="43" spans="1:5" x14ac:dyDescent="0.25">
      <c r="A43" s="117" t="s">
        <v>231</v>
      </c>
      <c r="B43" s="117"/>
      <c r="C43" s="64">
        <v>20030</v>
      </c>
      <c r="D43" s="93">
        <v>17.753000194990516</v>
      </c>
    </row>
    <row r="44" spans="1:5" x14ac:dyDescent="0.25">
      <c r="A44" s="117" t="s">
        <v>268</v>
      </c>
      <c r="B44" s="117"/>
      <c r="C44" s="64">
        <v>6741</v>
      </c>
      <c r="D44" s="93">
        <v>5.9746866856930136</v>
      </c>
    </row>
    <row r="45" spans="1:5" x14ac:dyDescent="0.25">
      <c r="A45" s="117" t="s">
        <v>12</v>
      </c>
      <c r="B45" s="117"/>
      <c r="C45" s="66">
        <v>93</v>
      </c>
      <c r="D45" s="93">
        <v>8.2427809192916521E-2</v>
      </c>
    </row>
    <row r="46" spans="1:5" x14ac:dyDescent="0.25">
      <c r="A46" s="116" t="s">
        <v>172</v>
      </c>
      <c r="B46" s="116"/>
      <c r="C46" s="69"/>
      <c r="D46" s="93">
        <v>0</v>
      </c>
    </row>
    <row r="47" spans="1:5" x14ac:dyDescent="0.25">
      <c r="A47" s="118" t="s">
        <v>44</v>
      </c>
      <c r="B47" s="118"/>
      <c r="C47" s="67">
        <v>13691</v>
      </c>
      <c r="D47" s="92">
        <v>12.134614361937851</v>
      </c>
    </row>
    <row r="48" spans="1:5" x14ac:dyDescent="0.25">
      <c r="A48" s="121" t="s">
        <v>234</v>
      </c>
      <c r="B48" s="121"/>
      <c r="C48" s="64">
        <v>13660</v>
      </c>
      <c r="D48" s="93">
        <v>12.107138425540212</v>
      </c>
    </row>
    <row r="49" spans="1:4" x14ac:dyDescent="0.25">
      <c r="A49" s="117" t="s">
        <v>12</v>
      </c>
      <c r="B49" s="117"/>
      <c r="C49" s="64">
        <v>31</v>
      </c>
      <c r="D49" s="93">
        <v>2.7475936397638845E-2</v>
      </c>
    </row>
    <row r="50" spans="1:4" x14ac:dyDescent="0.25">
      <c r="A50" s="118" t="s">
        <v>269</v>
      </c>
      <c r="B50" s="118"/>
      <c r="C50" s="67">
        <v>3388</v>
      </c>
      <c r="D50" s="92">
        <v>3.0028539521032385</v>
      </c>
    </row>
    <row r="51" spans="1:4" ht="23.25" customHeight="1" x14ac:dyDescent="0.25">
      <c r="A51" s="122" t="s">
        <v>281</v>
      </c>
      <c r="B51" s="116"/>
      <c r="C51" s="64">
        <v>1569</v>
      </c>
      <c r="D51" s="93">
        <v>1.3906369099321079</v>
      </c>
    </row>
    <row r="52" spans="1:4" ht="18.75" customHeight="1" x14ac:dyDescent="0.25">
      <c r="A52" s="122" t="s">
        <v>282</v>
      </c>
      <c r="B52" s="116"/>
      <c r="C52" s="64">
        <v>417</v>
      </c>
      <c r="D52" s="93">
        <v>0.36959566057469023</v>
      </c>
    </row>
    <row r="53" spans="1:4" ht="30.75" customHeight="1" x14ac:dyDescent="0.25">
      <c r="A53" s="122" t="s">
        <v>283</v>
      </c>
      <c r="B53" s="122"/>
      <c r="C53" s="64">
        <v>869</v>
      </c>
      <c r="D53" s="93">
        <v>0.77021253966284364</v>
      </c>
    </row>
    <row r="54" spans="1:4" x14ac:dyDescent="0.25">
      <c r="A54" s="115" t="s">
        <v>12</v>
      </c>
      <c r="B54" s="115"/>
      <c r="C54" s="64">
        <v>533</v>
      </c>
      <c r="D54" s="93">
        <v>0.47240884193359683</v>
      </c>
    </row>
    <row r="55" spans="1:4" x14ac:dyDescent="0.25">
      <c r="A55" s="118" t="s">
        <v>271</v>
      </c>
      <c r="B55" s="118"/>
      <c r="C55" s="67">
        <v>3910</v>
      </c>
      <c r="D55" s="92">
        <v>3.4655132682183183</v>
      </c>
    </row>
    <row r="56" spans="1:4" ht="26.25" customHeight="1" x14ac:dyDescent="0.25">
      <c r="A56" s="117" t="s">
        <v>272</v>
      </c>
      <c r="B56" s="117"/>
      <c r="C56" s="64">
        <v>2152</v>
      </c>
      <c r="D56" s="93">
        <v>1.9073617783135093</v>
      </c>
    </row>
    <row r="57" spans="1:4" ht="24" customHeight="1" x14ac:dyDescent="0.25">
      <c r="A57" s="120" t="s">
        <v>242</v>
      </c>
      <c r="B57" s="120"/>
      <c r="C57" s="68">
        <v>23</v>
      </c>
      <c r="D57" s="93">
        <v>2.0385372165990109E-2</v>
      </c>
    </row>
    <row r="58" spans="1:4" x14ac:dyDescent="0.25">
      <c r="A58" s="115" t="s">
        <v>243</v>
      </c>
      <c r="B58" s="115"/>
      <c r="C58" s="64">
        <v>1735</v>
      </c>
      <c r="D58" s="93">
        <v>1.5377661177388191</v>
      </c>
    </row>
    <row r="59" spans="1:4" x14ac:dyDescent="0.25">
      <c r="A59" s="116" t="s">
        <v>273</v>
      </c>
      <c r="B59" s="116"/>
      <c r="C59" s="67">
        <v>5370</v>
      </c>
      <c r="D59" s="92">
        <v>4.7595412404942117</v>
      </c>
    </row>
    <row r="60" spans="1:4" x14ac:dyDescent="0.25">
      <c r="A60" s="117" t="s">
        <v>274</v>
      </c>
      <c r="B60" s="117"/>
      <c r="C60" s="64">
        <v>2789</v>
      </c>
      <c r="D60" s="93">
        <v>2.4719479552585395</v>
      </c>
    </row>
    <row r="61" spans="1:4" x14ac:dyDescent="0.25">
      <c r="A61" s="117" t="s">
        <v>275</v>
      </c>
      <c r="B61" s="117"/>
      <c r="C61" s="64">
        <v>2581</v>
      </c>
      <c r="D61" s="93">
        <v>2.2875932852356726</v>
      </c>
    </row>
    <row r="62" spans="1:4" x14ac:dyDescent="0.25">
      <c r="A62" s="118" t="s">
        <v>12</v>
      </c>
      <c r="B62" s="118"/>
      <c r="C62" s="67">
        <v>58</v>
      </c>
      <c r="D62" s="93">
        <v>5.1406590679453322E-2</v>
      </c>
    </row>
    <row r="63" spans="1:4" x14ac:dyDescent="0.25">
      <c r="A63" s="119" t="s">
        <v>63</v>
      </c>
      <c r="B63" s="119"/>
      <c r="C63" s="77">
        <v>408</v>
      </c>
      <c r="D63" s="93">
        <v>0.36161877581408541</v>
      </c>
    </row>
    <row r="64" spans="1:4" ht="12.75" customHeight="1" x14ac:dyDescent="0.25">
      <c r="A64" s="111" t="s">
        <v>205</v>
      </c>
      <c r="B64" s="111"/>
      <c r="C64" s="111"/>
      <c r="D64" s="111"/>
    </row>
    <row r="65" spans="1:4" ht="30" customHeight="1" x14ac:dyDescent="0.25">
      <c r="A65" s="112" t="s">
        <v>276</v>
      </c>
      <c r="B65" s="113"/>
      <c r="C65" s="113"/>
      <c r="D65" s="113"/>
    </row>
    <row r="66" spans="1:4" x14ac:dyDescent="0.25">
      <c r="A66" s="114"/>
      <c r="B66" s="114"/>
      <c r="C66" s="114"/>
      <c r="D66" s="90"/>
    </row>
  </sheetData>
  <mergeCells count="65">
    <mergeCell ref="A6:B6"/>
    <mergeCell ref="A1:D1"/>
    <mergeCell ref="A2:B3"/>
    <mergeCell ref="C2:D2"/>
    <mergeCell ref="A4:B4"/>
    <mergeCell ref="A5:B5"/>
    <mergeCell ref="A7:B7"/>
    <mergeCell ref="A8:B8"/>
    <mergeCell ref="A9:B9"/>
    <mergeCell ref="A10:B10"/>
    <mergeCell ref="A11:B11"/>
    <mergeCell ref="A12:B12"/>
    <mergeCell ref="A13:B13"/>
    <mergeCell ref="A14:B14"/>
    <mergeCell ref="A15:B15"/>
    <mergeCell ref="A18:B18"/>
    <mergeCell ref="A16:B16"/>
    <mergeCell ref="A17:B17"/>
    <mergeCell ref="A30:B30"/>
    <mergeCell ref="A20:B20"/>
    <mergeCell ref="A21:B21"/>
    <mergeCell ref="A22:B22"/>
    <mergeCell ref="A23:B23"/>
    <mergeCell ref="A24:B24"/>
    <mergeCell ref="A25:B25"/>
    <mergeCell ref="A26:B26"/>
    <mergeCell ref="A27:B27"/>
    <mergeCell ref="A28:B28"/>
    <mergeCell ref="A29:B29"/>
    <mergeCell ref="A42:B42"/>
    <mergeCell ref="A31:B31"/>
    <mergeCell ref="A32:B32"/>
    <mergeCell ref="A33:B33"/>
    <mergeCell ref="A34:B34"/>
    <mergeCell ref="A35:B35"/>
    <mergeCell ref="A36:B36"/>
    <mergeCell ref="A37:B37"/>
    <mergeCell ref="A38:B38"/>
    <mergeCell ref="A39:B39"/>
    <mergeCell ref="A40:B40"/>
    <mergeCell ref="A41:B41"/>
    <mergeCell ref="A57:B57"/>
    <mergeCell ref="A43:B43"/>
    <mergeCell ref="A44:B44"/>
    <mergeCell ref="A45:B45"/>
    <mergeCell ref="A46:B46"/>
    <mergeCell ref="A47:B47"/>
    <mergeCell ref="A48:B48"/>
    <mergeCell ref="A49:B49"/>
    <mergeCell ref="A50:B50"/>
    <mergeCell ref="A54:B54"/>
    <mergeCell ref="A55:B55"/>
    <mergeCell ref="A56:B56"/>
    <mergeCell ref="A52:B52"/>
    <mergeCell ref="A51:B51"/>
    <mergeCell ref="A53:B53"/>
    <mergeCell ref="A64:D64"/>
    <mergeCell ref="A65:D65"/>
    <mergeCell ref="A66:C66"/>
    <mergeCell ref="A58:B58"/>
    <mergeCell ref="A59:B59"/>
    <mergeCell ref="A60:B60"/>
    <mergeCell ref="A61:B61"/>
    <mergeCell ref="A62:B62"/>
    <mergeCell ref="A63:B6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3"/>
  <sheetViews>
    <sheetView zoomScale="115" zoomScaleNormal="115" workbookViewId="0">
      <selection activeCell="A28" sqref="A28:B28"/>
    </sheetView>
  </sheetViews>
  <sheetFormatPr baseColWidth="10" defaultRowHeight="13.2" x14ac:dyDescent="0.25"/>
  <cols>
    <col min="2" max="2" width="64.5546875" customWidth="1"/>
  </cols>
  <sheetData>
    <row r="1" spans="1:4" ht="39.75" customHeight="1" x14ac:dyDescent="0.25">
      <c r="A1" s="125" t="s">
        <v>259</v>
      </c>
      <c r="B1" s="125"/>
      <c r="C1" s="125"/>
      <c r="D1" s="125"/>
    </row>
    <row r="2" spans="1:4" x14ac:dyDescent="0.25">
      <c r="A2" s="126" t="s">
        <v>0</v>
      </c>
      <c r="B2" s="126"/>
      <c r="C2" s="128" t="s">
        <v>1</v>
      </c>
      <c r="D2" s="128"/>
    </row>
    <row r="3" spans="1:4" x14ac:dyDescent="0.25">
      <c r="A3" s="127"/>
      <c r="B3" s="127"/>
      <c r="C3" s="82" t="s">
        <v>2</v>
      </c>
      <c r="D3" s="82" t="s">
        <v>99</v>
      </c>
    </row>
    <row r="4" spans="1:4" x14ac:dyDescent="0.25">
      <c r="A4" s="129" t="s">
        <v>4</v>
      </c>
      <c r="B4" s="129"/>
      <c r="C4" s="60">
        <v>98623</v>
      </c>
      <c r="D4" s="83">
        <v>100.00000000000001</v>
      </c>
    </row>
    <row r="5" spans="1:4" x14ac:dyDescent="0.25">
      <c r="A5" s="129" t="s">
        <v>5</v>
      </c>
      <c r="B5" s="129"/>
      <c r="C5" s="61"/>
      <c r="D5" s="84"/>
    </row>
    <row r="6" spans="1:4" x14ac:dyDescent="0.25">
      <c r="A6" s="118" t="s">
        <v>260</v>
      </c>
      <c r="B6" s="118"/>
      <c r="C6" s="62">
        <v>28855</v>
      </c>
      <c r="D6" s="92">
        <v>29.257881021668375</v>
      </c>
    </row>
    <row r="7" spans="1:4" x14ac:dyDescent="0.25">
      <c r="A7" s="117" t="s">
        <v>261</v>
      </c>
      <c r="B7" s="117"/>
      <c r="C7" s="63">
        <v>183</v>
      </c>
      <c r="D7" s="93">
        <v>0.18555509363941475</v>
      </c>
    </row>
    <row r="8" spans="1:4" x14ac:dyDescent="0.25">
      <c r="A8" s="117" t="s">
        <v>208</v>
      </c>
      <c r="B8" s="117"/>
      <c r="C8" s="64">
        <v>14039</v>
      </c>
      <c r="D8" s="93">
        <v>14.235016172698053</v>
      </c>
    </row>
    <row r="9" spans="1:4" x14ac:dyDescent="0.25">
      <c r="A9" s="117" t="s">
        <v>209</v>
      </c>
      <c r="B9" s="117"/>
      <c r="C9" s="64">
        <v>7640</v>
      </c>
      <c r="D9" s="93">
        <v>7.7466716688804835</v>
      </c>
    </row>
    <row r="10" spans="1:4" x14ac:dyDescent="0.25">
      <c r="A10" s="117" t="s">
        <v>210</v>
      </c>
      <c r="B10" s="117"/>
      <c r="C10" s="64">
        <v>6261</v>
      </c>
      <c r="D10" s="93">
        <v>6.3484177118927603</v>
      </c>
    </row>
    <row r="11" spans="1:4" x14ac:dyDescent="0.25">
      <c r="A11" s="121" t="s">
        <v>211</v>
      </c>
      <c r="B11" s="121"/>
      <c r="C11" s="94">
        <v>457</v>
      </c>
      <c r="D11" s="93">
        <v>0.4633807529683745</v>
      </c>
    </row>
    <row r="12" spans="1:4" x14ac:dyDescent="0.25">
      <c r="A12" s="117" t="s">
        <v>212</v>
      </c>
      <c r="B12" s="117"/>
      <c r="C12" s="66">
        <v>271</v>
      </c>
      <c r="D12" s="93">
        <v>0.27478377254798575</v>
      </c>
    </row>
    <row r="13" spans="1:4" x14ac:dyDescent="0.25">
      <c r="A13" s="117" t="s">
        <v>12</v>
      </c>
      <c r="B13" s="117"/>
      <c r="C13" s="66">
        <v>4</v>
      </c>
      <c r="D13" s="93">
        <v>4.0558490412986835E-3</v>
      </c>
    </row>
    <row r="14" spans="1:4" x14ac:dyDescent="0.25">
      <c r="A14" s="118" t="s">
        <v>13</v>
      </c>
      <c r="B14" s="118"/>
      <c r="C14" s="67">
        <v>1188</v>
      </c>
      <c r="D14" s="92">
        <v>1.2045871652657087</v>
      </c>
    </row>
    <row r="15" spans="1:4" x14ac:dyDescent="0.25">
      <c r="A15" s="124" t="s">
        <v>213</v>
      </c>
      <c r="B15" s="117"/>
      <c r="C15" s="66">
        <v>215</v>
      </c>
      <c r="D15" s="93">
        <v>0.21800188596980422</v>
      </c>
    </row>
    <row r="16" spans="1:4" x14ac:dyDescent="0.25">
      <c r="A16" s="122" t="s">
        <v>262</v>
      </c>
      <c r="B16" s="122"/>
      <c r="C16" s="68">
        <v>973</v>
      </c>
      <c r="D16" s="93">
        <v>0.98658527929590456</v>
      </c>
    </row>
    <row r="17" spans="1:4" x14ac:dyDescent="0.25">
      <c r="A17" s="118" t="s">
        <v>16</v>
      </c>
      <c r="B17" s="118"/>
      <c r="C17" s="67">
        <v>58</v>
      </c>
      <c r="D17" s="92">
        <v>5.8809811098830905E-2</v>
      </c>
    </row>
    <row r="18" spans="1:4" x14ac:dyDescent="0.25">
      <c r="A18" s="115" t="s">
        <v>215</v>
      </c>
      <c r="B18" s="115"/>
      <c r="C18" s="68">
        <v>12</v>
      </c>
      <c r="D18" s="93">
        <v>1.2167547123896049E-2</v>
      </c>
    </row>
    <row r="19" spans="1:4" x14ac:dyDescent="0.25">
      <c r="A19" s="117" t="s">
        <v>216</v>
      </c>
      <c r="B19" s="117"/>
      <c r="C19" s="68">
        <v>26</v>
      </c>
      <c r="D19" s="93">
        <v>2.6363018768441437E-2</v>
      </c>
    </row>
    <row r="20" spans="1:4" x14ac:dyDescent="0.25">
      <c r="A20" s="122" t="s">
        <v>218</v>
      </c>
      <c r="B20" s="122"/>
      <c r="C20" s="68">
        <v>10</v>
      </c>
      <c r="D20" s="93">
        <v>1.0139622603246707E-2</v>
      </c>
    </row>
    <row r="21" spans="1:4" x14ac:dyDescent="0.25">
      <c r="A21" s="117" t="s">
        <v>12</v>
      </c>
      <c r="B21" s="117"/>
      <c r="C21" s="68">
        <v>10</v>
      </c>
      <c r="D21" s="93">
        <v>1.0139622603246707E-2</v>
      </c>
    </row>
    <row r="22" spans="1:4" x14ac:dyDescent="0.25">
      <c r="A22" s="118" t="s">
        <v>20</v>
      </c>
      <c r="B22" s="118"/>
      <c r="C22" s="67">
        <v>669</v>
      </c>
      <c r="D22" s="92">
        <v>0.67834075215720468</v>
      </c>
    </row>
    <row r="23" spans="1:4" x14ac:dyDescent="0.25">
      <c r="A23" s="123" t="s">
        <v>263</v>
      </c>
      <c r="B23" s="123"/>
      <c r="C23" s="68">
        <v>314</v>
      </c>
      <c r="D23" s="93">
        <v>0.31838414974194662</v>
      </c>
    </row>
    <row r="24" spans="1:4" x14ac:dyDescent="0.25">
      <c r="A24" s="122" t="s">
        <v>220</v>
      </c>
      <c r="B24" s="122"/>
      <c r="C24" s="68">
        <v>353</v>
      </c>
      <c r="D24" s="93">
        <v>0.35792867789460875</v>
      </c>
    </row>
    <row r="25" spans="1:4" x14ac:dyDescent="0.25">
      <c r="A25" s="117" t="s">
        <v>12</v>
      </c>
      <c r="B25" s="117"/>
      <c r="C25" s="68">
        <v>2</v>
      </c>
      <c r="D25" s="93">
        <v>2.0279245206493417E-3</v>
      </c>
    </row>
    <row r="26" spans="1:4" x14ac:dyDescent="0.25">
      <c r="A26" s="116" t="s">
        <v>151</v>
      </c>
      <c r="B26" s="116"/>
      <c r="C26" s="67">
        <v>1564</v>
      </c>
      <c r="D26" s="92">
        <v>1.585836975147785</v>
      </c>
    </row>
    <row r="27" spans="1:4" x14ac:dyDescent="0.25">
      <c r="A27" s="122" t="s">
        <v>221</v>
      </c>
      <c r="B27" s="122"/>
      <c r="C27" s="68">
        <v>193</v>
      </c>
      <c r="D27" s="93">
        <v>0.19569471624266144</v>
      </c>
    </row>
    <row r="28" spans="1:4" x14ac:dyDescent="0.25">
      <c r="A28" s="122" t="s">
        <v>264</v>
      </c>
      <c r="B28" s="122"/>
      <c r="C28" s="63">
        <v>943</v>
      </c>
      <c r="D28" s="93">
        <v>0.95616641148616455</v>
      </c>
    </row>
    <row r="29" spans="1:4" x14ac:dyDescent="0.25">
      <c r="A29" s="122" t="s">
        <v>265</v>
      </c>
      <c r="B29" s="122"/>
      <c r="C29" s="68">
        <v>428</v>
      </c>
      <c r="D29" s="93">
        <v>0.43397584741895906</v>
      </c>
    </row>
    <row r="30" spans="1:4" x14ac:dyDescent="0.25">
      <c r="A30" s="116" t="s">
        <v>23</v>
      </c>
      <c r="B30" s="116"/>
      <c r="C30" s="69"/>
      <c r="D30" s="103"/>
    </row>
    <row r="31" spans="1:4" x14ac:dyDescent="0.25">
      <c r="A31" s="116" t="s">
        <v>24</v>
      </c>
      <c r="B31" s="116"/>
      <c r="C31" s="67">
        <v>4369</v>
      </c>
      <c r="D31" s="92">
        <v>4.4300011153584862</v>
      </c>
    </row>
    <row r="32" spans="1:4" x14ac:dyDescent="0.25">
      <c r="A32" s="117" t="s">
        <v>224</v>
      </c>
      <c r="B32" s="117"/>
      <c r="C32" s="66">
        <v>302</v>
      </c>
      <c r="D32" s="93">
        <v>0.30621660261805056</v>
      </c>
    </row>
    <row r="33" spans="1:4" x14ac:dyDescent="0.25">
      <c r="A33" s="117" t="s">
        <v>225</v>
      </c>
      <c r="B33" s="117"/>
      <c r="C33" s="64">
        <v>3824</v>
      </c>
      <c r="D33" s="93">
        <v>3.877391683481541</v>
      </c>
    </row>
    <row r="34" spans="1:4" x14ac:dyDescent="0.25">
      <c r="A34" s="117" t="s">
        <v>12</v>
      </c>
      <c r="B34" s="117"/>
      <c r="C34" s="64">
        <v>243</v>
      </c>
      <c r="D34" s="93">
        <v>0.24639282925889497</v>
      </c>
    </row>
    <row r="35" spans="1:4" x14ac:dyDescent="0.25">
      <c r="A35" s="116" t="s">
        <v>33</v>
      </c>
      <c r="B35" s="116"/>
      <c r="C35" s="69"/>
      <c r="D35" s="103"/>
    </row>
    <row r="36" spans="1:4" x14ac:dyDescent="0.25">
      <c r="A36" s="118" t="s">
        <v>34</v>
      </c>
      <c r="B36" s="118"/>
      <c r="C36" s="67">
        <v>366</v>
      </c>
      <c r="D36" s="92">
        <v>0.3711101872788295</v>
      </c>
    </row>
    <row r="37" spans="1:4" x14ac:dyDescent="0.25">
      <c r="A37" s="117" t="s">
        <v>226</v>
      </c>
      <c r="B37" s="117"/>
      <c r="C37" s="65">
        <v>366</v>
      </c>
      <c r="D37" s="93">
        <v>0.3711101872788295</v>
      </c>
    </row>
    <row r="38" spans="1:4" x14ac:dyDescent="0.25">
      <c r="A38" s="118" t="s">
        <v>36</v>
      </c>
      <c r="B38" s="118"/>
      <c r="C38" s="67">
        <v>39886</v>
      </c>
      <c r="D38" s="92">
        <v>40.442898715309816</v>
      </c>
    </row>
    <row r="39" spans="1:4" x14ac:dyDescent="0.25">
      <c r="A39" s="122" t="s">
        <v>266</v>
      </c>
      <c r="B39" s="122"/>
      <c r="C39" s="64">
        <v>8310</v>
      </c>
      <c r="D39" s="93">
        <v>8.4260263832980122</v>
      </c>
    </row>
    <row r="40" spans="1:4" x14ac:dyDescent="0.25">
      <c r="A40" s="117" t="s">
        <v>228</v>
      </c>
      <c r="B40" s="117"/>
      <c r="C40" s="64">
        <v>3928</v>
      </c>
      <c r="D40" s="93">
        <v>3.9828437585553065</v>
      </c>
    </row>
    <row r="41" spans="1:4" x14ac:dyDescent="0.25">
      <c r="A41" s="117" t="s">
        <v>229</v>
      </c>
      <c r="B41" s="117"/>
      <c r="C41" s="64">
        <v>3102</v>
      </c>
      <c r="D41" s="93">
        <v>3.1453109315271286</v>
      </c>
    </row>
    <row r="42" spans="1:4" x14ac:dyDescent="0.25">
      <c r="A42" s="117" t="s">
        <v>267</v>
      </c>
      <c r="B42" s="117"/>
      <c r="C42" s="64">
        <v>2265</v>
      </c>
      <c r="D42" s="93">
        <v>2.2966245196353792</v>
      </c>
    </row>
    <row r="43" spans="1:4" x14ac:dyDescent="0.25">
      <c r="A43" s="117" t="s">
        <v>231</v>
      </c>
      <c r="B43" s="117"/>
      <c r="C43" s="64">
        <v>17259</v>
      </c>
      <c r="D43" s="93">
        <v>17.499974650943493</v>
      </c>
    </row>
    <row r="44" spans="1:4" x14ac:dyDescent="0.25">
      <c r="A44" s="117" t="s">
        <v>268</v>
      </c>
      <c r="B44" s="117"/>
      <c r="C44" s="64">
        <v>4938</v>
      </c>
      <c r="D44" s="93">
        <v>5.0069456414832247</v>
      </c>
    </row>
    <row r="45" spans="1:4" x14ac:dyDescent="0.25">
      <c r="A45" s="117" t="s">
        <v>12</v>
      </c>
      <c r="B45" s="117"/>
      <c r="C45" s="66">
        <v>84</v>
      </c>
      <c r="D45" s="93">
        <v>8.5172829867272343E-2</v>
      </c>
    </row>
    <row r="46" spans="1:4" x14ac:dyDescent="0.25">
      <c r="A46" s="116" t="s">
        <v>172</v>
      </c>
      <c r="B46" s="116"/>
      <c r="C46" s="69"/>
      <c r="D46" s="103"/>
    </row>
    <row r="47" spans="1:4" x14ac:dyDescent="0.25">
      <c r="A47" s="118" t="s">
        <v>44</v>
      </c>
      <c r="B47" s="118"/>
      <c r="C47" s="67">
        <v>10272</v>
      </c>
      <c r="D47" s="92">
        <v>10.415420338055018</v>
      </c>
    </row>
    <row r="48" spans="1:4" x14ac:dyDescent="0.25">
      <c r="A48" s="121" t="s">
        <v>234</v>
      </c>
      <c r="B48" s="121"/>
      <c r="C48" s="64">
        <v>10246</v>
      </c>
      <c r="D48" s="93">
        <v>10.389057319286577</v>
      </c>
    </row>
    <row r="49" spans="1:4" x14ac:dyDescent="0.25">
      <c r="A49" s="117" t="s">
        <v>12</v>
      </c>
      <c r="B49" s="117"/>
      <c r="C49" s="64">
        <v>26</v>
      </c>
      <c r="D49" s="93">
        <v>2.6363018768441437E-2</v>
      </c>
    </row>
    <row r="50" spans="1:4" x14ac:dyDescent="0.25">
      <c r="A50" s="118" t="s">
        <v>269</v>
      </c>
      <c r="B50" s="118"/>
      <c r="C50" s="67">
        <v>3812</v>
      </c>
      <c r="D50" s="92">
        <v>3.8652241363576452</v>
      </c>
    </row>
    <row r="51" spans="1:4" x14ac:dyDescent="0.25">
      <c r="A51" s="122" t="s">
        <v>270</v>
      </c>
      <c r="B51" s="122"/>
      <c r="C51" s="64">
        <v>3812</v>
      </c>
      <c r="D51" s="93">
        <v>3.8652241363576452</v>
      </c>
    </row>
    <row r="52" spans="1:4" x14ac:dyDescent="0.25">
      <c r="A52" s="118" t="s">
        <v>271</v>
      </c>
      <c r="B52" s="118"/>
      <c r="C52" s="67">
        <v>3592</v>
      </c>
      <c r="D52" s="92">
        <v>3.6421524390862174</v>
      </c>
    </row>
    <row r="53" spans="1:4" x14ac:dyDescent="0.25">
      <c r="A53" s="117" t="s">
        <v>272</v>
      </c>
      <c r="B53" s="117"/>
      <c r="C53" s="64">
        <v>2157</v>
      </c>
      <c r="D53" s="93">
        <v>2.1871165955203149</v>
      </c>
    </row>
    <row r="54" spans="1:4" x14ac:dyDescent="0.25">
      <c r="A54" s="120" t="s">
        <v>242</v>
      </c>
      <c r="B54" s="120"/>
      <c r="C54" s="68">
        <v>28</v>
      </c>
      <c r="D54" s="93">
        <v>2.8390943289090781E-2</v>
      </c>
    </row>
    <row r="55" spans="1:4" x14ac:dyDescent="0.25">
      <c r="A55" s="115" t="s">
        <v>243</v>
      </c>
      <c r="B55" s="115"/>
      <c r="C55" s="64">
        <v>1407</v>
      </c>
      <c r="D55" s="93">
        <v>1.4266449002768118</v>
      </c>
    </row>
    <row r="56" spans="1:4" x14ac:dyDescent="0.25">
      <c r="A56" s="116" t="s">
        <v>273</v>
      </c>
      <c r="B56" s="116"/>
      <c r="C56" s="67">
        <v>3722</v>
      </c>
      <c r="D56" s="92">
        <v>3.7739675329284248</v>
      </c>
    </row>
    <row r="57" spans="1:4" x14ac:dyDescent="0.25">
      <c r="A57" s="117" t="s">
        <v>274</v>
      </c>
      <c r="B57" s="117"/>
      <c r="C57" s="64">
        <v>1898</v>
      </c>
      <c r="D57" s="93">
        <v>1.9245003700962251</v>
      </c>
    </row>
    <row r="58" spans="1:4" x14ac:dyDescent="0.25">
      <c r="A58" s="117" t="s">
        <v>275</v>
      </c>
      <c r="B58" s="117"/>
      <c r="C58" s="64">
        <v>1824</v>
      </c>
      <c r="D58" s="93">
        <v>1.8494671628321993</v>
      </c>
    </row>
    <row r="59" spans="1:4" x14ac:dyDescent="0.25">
      <c r="A59" s="118" t="s">
        <v>12</v>
      </c>
      <c r="B59" s="118"/>
      <c r="C59" s="67">
        <v>62</v>
      </c>
      <c r="D59" s="92">
        <v>6.2865660140129578E-2</v>
      </c>
    </row>
    <row r="60" spans="1:4" x14ac:dyDescent="0.25">
      <c r="A60" s="119" t="s">
        <v>63</v>
      </c>
      <c r="B60" s="119"/>
      <c r="C60" s="77">
        <v>208</v>
      </c>
      <c r="D60" s="104">
        <v>0.2109041501475315</v>
      </c>
    </row>
    <row r="61" spans="1:4" ht="12.75" customHeight="1" x14ac:dyDescent="0.25">
      <c r="A61" s="111" t="s">
        <v>205</v>
      </c>
      <c r="B61" s="111"/>
      <c r="C61" s="111"/>
      <c r="D61" s="111"/>
    </row>
    <row r="62" spans="1:4" ht="30" customHeight="1" x14ac:dyDescent="0.25">
      <c r="A62" s="112" t="s">
        <v>276</v>
      </c>
      <c r="B62" s="113"/>
      <c r="C62" s="113"/>
      <c r="D62" s="113"/>
    </row>
    <row r="63" spans="1:4" x14ac:dyDescent="0.25">
      <c r="A63" s="114"/>
      <c r="B63" s="114"/>
      <c r="C63" s="114"/>
      <c r="D63" s="90"/>
    </row>
  </sheetData>
  <mergeCells count="63">
    <mergeCell ref="A62:D62"/>
    <mergeCell ref="A63:C63"/>
    <mergeCell ref="A55:B55"/>
    <mergeCell ref="A56:B56"/>
    <mergeCell ref="A57:B57"/>
    <mergeCell ref="A58:B58"/>
    <mergeCell ref="A59:B59"/>
    <mergeCell ref="A60:B60"/>
    <mergeCell ref="A51:B51"/>
    <mergeCell ref="A52:B52"/>
    <mergeCell ref="A53:B53"/>
    <mergeCell ref="A54:B54"/>
    <mergeCell ref="A61:D61"/>
    <mergeCell ref="A46:B46"/>
    <mergeCell ref="A47:B47"/>
    <mergeCell ref="A48:B48"/>
    <mergeCell ref="A49:B49"/>
    <mergeCell ref="A50:B50"/>
    <mergeCell ref="A41:B41"/>
    <mergeCell ref="A42:B42"/>
    <mergeCell ref="A43:B43"/>
    <mergeCell ref="A44:B44"/>
    <mergeCell ref="A45:B45"/>
    <mergeCell ref="A36:B36"/>
    <mergeCell ref="A37:B37"/>
    <mergeCell ref="A38:B38"/>
    <mergeCell ref="A39:B39"/>
    <mergeCell ref="A40:B4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A16:B16"/>
    <mergeCell ref="A17:B17"/>
    <mergeCell ref="A18:B18"/>
    <mergeCell ref="A19:B19"/>
    <mergeCell ref="A20:B20"/>
    <mergeCell ref="A11:B11"/>
    <mergeCell ref="A12:B12"/>
    <mergeCell ref="A13:B13"/>
    <mergeCell ref="A14:B14"/>
    <mergeCell ref="A15:B15"/>
    <mergeCell ref="A6:B6"/>
    <mergeCell ref="A7:B7"/>
    <mergeCell ref="A8:B8"/>
    <mergeCell ref="A9:B9"/>
    <mergeCell ref="A10:B10"/>
    <mergeCell ref="A1:D1"/>
    <mergeCell ref="A2:B3"/>
    <mergeCell ref="C2:D2"/>
    <mergeCell ref="A4:B4"/>
    <mergeCell ref="A5:B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8"/>
  <sheetViews>
    <sheetView topLeftCell="A37" zoomScaleNormal="100" workbookViewId="0">
      <selection activeCell="A61" sqref="A61:B61"/>
    </sheetView>
  </sheetViews>
  <sheetFormatPr baseColWidth="10" defaultRowHeight="13.2" x14ac:dyDescent="0.25"/>
  <cols>
    <col min="2" max="2" width="63.6640625" customWidth="1"/>
  </cols>
  <sheetData>
    <row r="1" spans="1:4" ht="35.25" customHeight="1" x14ac:dyDescent="0.25">
      <c r="A1" s="125" t="s">
        <v>251</v>
      </c>
      <c r="B1" s="125"/>
      <c r="C1" s="125"/>
      <c r="D1" s="125"/>
    </row>
    <row r="2" spans="1:4" ht="18" customHeight="1" x14ac:dyDescent="0.25">
      <c r="A2" s="126" t="s">
        <v>0</v>
      </c>
      <c r="B2" s="126"/>
      <c r="C2" s="128" t="s">
        <v>1</v>
      </c>
      <c r="D2" s="128"/>
    </row>
    <row r="3" spans="1:4" x14ac:dyDescent="0.25">
      <c r="A3" s="127"/>
      <c r="B3" s="127"/>
      <c r="C3" s="82" t="s">
        <v>2</v>
      </c>
      <c r="D3" s="82" t="s">
        <v>99</v>
      </c>
    </row>
    <row r="4" spans="1:4" x14ac:dyDescent="0.25">
      <c r="A4" s="129" t="s">
        <v>4</v>
      </c>
      <c r="B4" s="129"/>
      <c r="C4" s="60">
        <v>86530</v>
      </c>
      <c r="D4" s="83">
        <v>100.00000000000001</v>
      </c>
    </row>
    <row r="5" spans="1:4" x14ac:dyDescent="0.25">
      <c r="A5" s="129" t="s">
        <v>5</v>
      </c>
      <c r="B5" s="129"/>
      <c r="C5" s="61"/>
      <c r="D5" s="84"/>
    </row>
    <row r="6" spans="1:4" x14ac:dyDescent="0.25">
      <c r="A6" s="118" t="s">
        <v>6</v>
      </c>
      <c r="B6" s="118"/>
      <c r="C6" s="62">
        <v>30697</v>
      </c>
      <c r="D6" s="92">
        <v>35.475557610077431</v>
      </c>
    </row>
    <row r="7" spans="1:4" x14ac:dyDescent="0.25">
      <c r="A7" s="117" t="s">
        <v>207</v>
      </c>
      <c r="B7" s="117"/>
      <c r="C7" s="63">
        <v>199</v>
      </c>
      <c r="D7" s="93">
        <v>0.22997804229746907</v>
      </c>
    </row>
    <row r="8" spans="1:4" x14ac:dyDescent="0.25">
      <c r="A8" s="117" t="s">
        <v>208</v>
      </c>
      <c r="B8" s="117"/>
      <c r="C8" s="64">
        <v>14667</v>
      </c>
      <c r="D8" s="93">
        <v>16.950190685311455</v>
      </c>
    </row>
    <row r="9" spans="1:4" x14ac:dyDescent="0.25">
      <c r="A9" s="117" t="s">
        <v>209</v>
      </c>
      <c r="B9" s="117"/>
      <c r="C9" s="64">
        <v>8258</v>
      </c>
      <c r="D9" s="93">
        <v>9.5435109210678384</v>
      </c>
    </row>
    <row r="10" spans="1:4" x14ac:dyDescent="0.25">
      <c r="A10" s="117" t="s">
        <v>210</v>
      </c>
      <c r="B10" s="117"/>
      <c r="C10" s="64">
        <v>6707</v>
      </c>
      <c r="D10" s="93">
        <v>7.7510689934126891</v>
      </c>
    </row>
    <row r="11" spans="1:4" x14ac:dyDescent="0.25">
      <c r="A11" s="121" t="s">
        <v>211</v>
      </c>
      <c r="B11" s="121"/>
      <c r="C11" s="94">
        <v>522</v>
      </c>
      <c r="D11" s="93">
        <v>0.60325898532300937</v>
      </c>
    </row>
    <row r="12" spans="1:4" x14ac:dyDescent="0.25">
      <c r="A12" s="117" t="s">
        <v>212</v>
      </c>
      <c r="B12" s="117"/>
      <c r="C12" s="66">
        <v>344</v>
      </c>
      <c r="D12" s="93">
        <v>0.39754998266497171</v>
      </c>
    </row>
    <row r="13" spans="1:4" x14ac:dyDescent="0.25">
      <c r="A13" s="118" t="s">
        <v>13</v>
      </c>
      <c r="B13" s="118"/>
      <c r="C13" s="67">
        <v>880</v>
      </c>
      <c r="D13" s="92">
        <v>1.0169883277476022</v>
      </c>
    </row>
    <row r="14" spans="1:4" x14ac:dyDescent="0.25">
      <c r="A14" s="124" t="s">
        <v>213</v>
      </c>
      <c r="B14" s="117"/>
      <c r="C14" s="66">
        <v>133</v>
      </c>
      <c r="D14" s="93">
        <v>0.15370391771639894</v>
      </c>
    </row>
    <row r="15" spans="1:4" x14ac:dyDescent="0.25">
      <c r="A15" s="122" t="s">
        <v>214</v>
      </c>
      <c r="B15" s="122"/>
      <c r="C15" s="68">
        <v>747</v>
      </c>
      <c r="D15" s="93">
        <v>0.86328441003120304</v>
      </c>
    </row>
    <row r="16" spans="1:4" x14ac:dyDescent="0.25">
      <c r="A16" s="118" t="s">
        <v>16</v>
      </c>
      <c r="B16" s="118"/>
      <c r="C16" s="67">
        <v>47</v>
      </c>
      <c r="D16" s="92">
        <v>5.4316422050156007E-2</v>
      </c>
    </row>
    <row r="17" spans="1:4" x14ac:dyDescent="0.25">
      <c r="A17" s="115" t="s">
        <v>215</v>
      </c>
      <c r="B17" s="115"/>
      <c r="C17" s="68">
        <v>7</v>
      </c>
      <c r="D17" s="93">
        <v>8.0896798798104699E-3</v>
      </c>
    </row>
    <row r="18" spans="1:4" x14ac:dyDescent="0.25">
      <c r="A18" s="117" t="s">
        <v>216</v>
      </c>
      <c r="B18" s="117"/>
      <c r="C18" s="68">
        <v>25</v>
      </c>
      <c r="D18" s="93">
        <v>2.8891713856465967E-2</v>
      </c>
    </row>
    <row r="19" spans="1:4" x14ac:dyDescent="0.25">
      <c r="A19" s="117" t="s">
        <v>217</v>
      </c>
      <c r="B19" s="117"/>
      <c r="C19" s="68">
        <v>7</v>
      </c>
      <c r="D19" s="93">
        <v>8.0896798798104699E-3</v>
      </c>
    </row>
    <row r="20" spans="1:4" x14ac:dyDescent="0.25">
      <c r="A20" s="122" t="s">
        <v>218</v>
      </c>
      <c r="B20" s="122"/>
      <c r="C20" s="68">
        <v>7</v>
      </c>
      <c r="D20" s="93">
        <v>8.0896798798104699E-3</v>
      </c>
    </row>
    <row r="21" spans="1:4" x14ac:dyDescent="0.25">
      <c r="A21" s="117" t="s">
        <v>12</v>
      </c>
      <c r="B21" s="117"/>
      <c r="C21" s="68">
        <v>1</v>
      </c>
      <c r="D21" s="93">
        <v>1.1556685542586387E-3</v>
      </c>
    </row>
    <row r="22" spans="1:4" x14ac:dyDescent="0.25">
      <c r="A22" s="118" t="s">
        <v>20</v>
      </c>
      <c r="B22" s="118"/>
      <c r="C22" s="67">
        <v>833</v>
      </c>
      <c r="D22" s="92">
        <v>0.9626719056974461</v>
      </c>
    </row>
    <row r="23" spans="1:4" x14ac:dyDescent="0.25">
      <c r="A23" s="122" t="s">
        <v>219</v>
      </c>
      <c r="B23" s="122"/>
      <c r="C23" s="68">
        <v>412</v>
      </c>
      <c r="D23" s="93">
        <v>0.47613544435455912</v>
      </c>
    </row>
    <row r="24" spans="1:4" x14ac:dyDescent="0.25">
      <c r="A24" s="122" t="s">
        <v>220</v>
      </c>
      <c r="B24" s="122"/>
      <c r="C24" s="68">
        <v>416</v>
      </c>
      <c r="D24" s="93">
        <v>0.48075811857159367</v>
      </c>
    </row>
    <row r="25" spans="1:4" x14ac:dyDescent="0.25">
      <c r="A25" s="117" t="s">
        <v>12</v>
      </c>
      <c r="B25" s="117"/>
      <c r="C25" s="68">
        <v>5</v>
      </c>
      <c r="D25" s="93">
        <v>5.7783427712931931E-3</v>
      </c>
    </row>
    <row r="26" spans="1:4" x14ac:dyDescent="0.25">
      <c r="A26" s="116" t="s">
        <v>151</v>
      </c>
      <c r="B26" s="116"/>
      <c r="C26" s="67">
        <f>C27+C28+C29</f>
        <v>1617</v>
      </c>
      <c r="D26" s="92">
        <v>1.8687160522362185</v>
      </c>
    </row>
    <row r="27" spans="1:4" x14ac:dyDescent="0.25">
      <c r="A27" s="122" t="s">
        <v>221</v>
      </c>
      <c r="B27" s="122"/>
      <c r="C27" s="68">
        <v>193</v>
      </c>
      <c r="D27" s="93">
        <v>0.22304403097191725</v>
      </c>
    </row>
    <row r="28" spans="1:4" x14ac:dyDescent="0.25">
      <c r="A28" s="122" t="s">
        <v>222</v>
      </c>
      <c r="B28" s="122"/>
      <c r="C28" s="63">
        <v>981</v>
      </c>
      <c r="D28" s="93">
        <v>1.1337108517277246</v>
      </c>
    </row>
    <row r="29" spans="1:4" x14ac:dyDescent="0.25">
      <c r="A29" s="122" t="s">
        <v>223</v>
      </c>
      <c r="B29" s="122"/>
      <c r="C29" s="68">
        <v>443</v>
      </c>
      <c r="D29" s="93">
        <v>0.51196116953657689</v>
      </c>
    </row>
    <row r="30" spans="1:4" x14ac:dyDescent="0.25">
      <c r="A30" s="116" t="s">
        <v>23</v>
      </c>
      <c r="B30" s="116"/>
      <c r="C30" s="69"/>
      <c r="D30" s="93"/>
    </row>
    <row r="31" spans="1:4" x14ac:dyDescent="0.25">
      <c r="A31" s="116" t="s">
        <v>24</v>
      </c>
      <c r="B31" s="116"/>
      <c r="C31" s="67">
        <v>4248</v>
      </c>
      <c r="D31" s="92">
        <v>4.9092800184906968</v>
      </c>
    </row>
    <row r="32" spans="1:4" x14ac:dyDescent="0.25">
      <c r="A32" s="117" t="s">
        <v>224</v>
      </c>
      <c r="B32" s="117"/>
      <c r="C32" s="66">
        <v>337</v>
      </c>
      <c r="D32" s="93">
        <v>0.38946030278516119</v>
      </c>
    </row>
    <row r="33" spans="1:4" x14ac:dyDescent="0.25">
      <c r="A33" s="117" t="s">
        <v>225</v>
      </c>
      <c r="B33" s="117"/>
      <c r="C33" s="64">
        <v>3676</v>
      </c>
      <c r="D33" s="93">
        <v>4.2482376054547553</v>
      </c>
    </row>
    <row r="34" spans="1:4" x14ac:dyDescent="0.25">
      <c r="A34" s="117" t="s">
        <v>12</v>
      </c>
      <c r="B34" s="117"/>
      <c r="C34" s="64">
        <v>235</v>
      </c>
      <c r="D34" s="93">
        <v>0.27158211025078005</v>
      </c>
    </row>
    <row r="35" spans="1:4" x14ac:dyDescent="0.25">
      <c r="A35" s="116" t="s">
        <v>33</v>
      </c>
      <c r="B35" s="116"/>
      <c r="C35" s="69"/>
      <c r="D35" s="93"/>
    </row>
    <row r="36" spans="1:4" x14ac:dyDescent="0.25">
      <c r="A36" s="118" t="s">
        <v>34</v>
      </c>
      <c r="B36" s="118"/>
      <c r="C36" s="67">
        <v>414</v>
      </c>
      <c r="D36" s="92">
        <v>0.47844678146307634</v>
      </c>
    </row>
    <row r="37" spans="1:4" x14ac:dyDescent="0.25">
      <c r="A37" s="117" t="s">
        <v>226</v>
      </c>
      <c r="B37" s="117"/>
      <c r="C37" s="65">
        <v>414</v>
      </c>
      <c r="D37" s="93">
        <v>0.47844678146307634</v>
      </c>
    </row>
    <row r="38" spans="1:4" x14ac:dyDescent="0.25">
      <c r="A38" s="118" t="s">
        <v>36</v>
      </c>
      <c r="B38" s="118"/>
      <c r="C38" s="67">
        <v>35891</v>
      </c>
      <c r="D38" s="92">
        <v>41.478100080896802</v>
      </c>
    </row>
    <row r="39" spans="1:4" x14ac:dyDescent="0.25">
      <c r="A39" s="117" t="s">
        <v>227</v>
      </c>
      <c r="B39" s="117"/>
      <c r="C39" s="64">
        <v>6835</v>
      </c>
      <c r="D39" s="93">
        <v>7.8989945683577947</v>
      </c>
    </row>
    <row r="40" spans="1:4" x14ac:dyDescent="0.25">
      <c r="A40" s="117" t="s">
        <v>228</v>
      </c>
      <c r="B40" s="117"/>
      <c r="C40" s="64">
        <v>3198</v>
      </c>
      <c r="D40" s="93">
        <v>3.6958280365191261</v>
      </c>
    </row>
    <row r="41" spans="1:4" x14ac:dyDescent="0.25">
      <c r="A41" s="117" t="s">
        <v>229</v>
      </c>
      <c r="B41" s="117"/>
      <c r="C41" s="64">
        <v>2544</v>
      </c>
      <c r="D41" s="93">
        <v>2.9400208020339766</v>
      </c>
    </row>
    <row r="42" spans="1:4" x14ac:dyDescent="0.25">
      <c r="A42" s="117" t="s">
        <v>230</v>
      </c>
      <c r="B42" s="117"/>
      <c r="C42" s="64">
        <v>2416</v>
      </c>
      <c r="D42" s="93">
        <v>2.792095227088871</v>
      </c>
    </row>
    <row r="43" spans="1:4" x14ac:dyDescent="0.25">
      <c r="A43" s="117" t="s">
        <v>231</v>
      </c>
      <c r="B43" s="117"/>
      <c r="C43" s="64">
        <v>17822</v>
      </c>
      <c r="D43" s="93">
        <v>20.596324973997458</v>
      </c>
    </row>
    <row r="44" spans="1:4" x14ac:dyDescent="0.25">
      <c r="A44" s="117" t="s">
        <v>232</v>
      </c>
      <c r="B44" s="117"/>
      <c r="C44" s="64">
        <v>2660</v>
      </c>
      <c r="D44" s="93">
        <v>3.0740783543279786</v>
      </c>
    </row>
    <row r="45" spans="1:4" x14ac:dyDescent="0.25">
      <c r="A45" s="117" t="s">
        <v>233</v>
      </c>
      <c r="B45" s="117"/>
      <c r="C45" s="66">
        <v>360</v>
      </c>
      <c r="D45" s="93">
        <v>0.41604067953310991</v>
      </c>
    </row>
    <row r="46" spans="1:4" x14ac:dyDescent="0.25">
      <c r="A46" s="117" t="s">
        <v>12</v>
      </c>
      <c r="B46" s="117"/>
      <c r="C46" s="66">
        <v>56</v>
      </c>
      <c r="D46" s="93">
        <v>6.4717439038483759E-2</v>
      </c>
    </row>
    <row r="47" spans="1:4" x14ac:dyDescent="0.25">
      <c r="A47" s="116" t="s">
        <v>172</v>
      </c>
      <c r="B47" s="116"/>
      <c r="C47" s="69"/>
      <c r="D47" s="93"/>
    </row>
    <row r="48" spans="1:4" x14ac:dyDescent="0.25">
      <c r="A48" s="118" t="s">
        <v>44</v>
      </c>
      <c r="B48" s="118"/>
      <c r="C48" s="67">
        <v>489</v>
      </c>
      <c r="D48" s="92">
        <v>0.56512192303247422</v>
      </c>
    </row>
    <row r="49" spans="1:4" x14ac:dyDescent="0.25">
      <c r="A49" s="121" t="s">
        <v>234</v>
      </c>
      <c r="B49" s="121"/>
      <c r="C49" s="72">
        <v>458</v>
      </c>
      <c r="D49" s="93">
        <v>0.52929619785045656</v>
      </c>
    </row>
    <row r="50" spans="1:4" x14ac:dyDescent="0.25">
      <c r="A50" s="117" t="s">
        <v>249</v>
      </c>
      <c r="B50" s="117"/>
      <c r="C50" s="72">
        <v>31</v>
      </c>
      <c r="D50" s="93">
        <v>3.5825725182017792E-2</v>
      </c>
    </row>
    <row r="51" spans="1:4" x14ac:dyDescent="0.25">
      <c r="A51" s="118" t="s">
        <v>48</v>
      </c>
      <c r="B51" s="118"/>
      <c r="C51" s="67">
        <v>4067</v>
      </c>
      <c r="D51" s="92">
        <v>4.7001040101698832</v>
      </c>
    </row>
    <row r="52" spans="1:4" x14ac:dyDescent="0.25">
      <c r="A52" s="117" t="s">
        <v>236</v>
      </c>
      <c r="B52" s="117"/>
      <c r="C52" s="64">
        <v>2518</v>
      </c>
      <c r="D52" s="93">
        <v>2.9099734196232521</v>
      </c>
    </row>
    <row r="53" spans="1:4" x14ac:dyDescent="0.25">
      <c r="A53" s="117" t="s">
        <v>237</v>
      </c>
      <c r="B53" s="117"/>
      <c r="C53" s="65">
        <v>112</v>
      </c>
      <c r="D53" s="93">
        <v>0.12943487807696752</v>
      </c>
    </row>
    <row r="54" spans="1:4" x14ac:dyDescent="0.25">
      <c r="A54" s="117" t="s">
        <v>238</v>
      </c>
      <c r="B54" s="117"/>
      <c r="C54" s="65">
        <v>343</v>
      </c>
      <c r="D54" s="93">
        <v>0.39639431411071302</v>
      </c>
    </row>
    <row r="55" spans="1:4" x14ac:dyDescent="0.25">
      <c r="A55" s="122" t="s">
        <v>239</v>
      </c>
      <c r="B55" s="122"/>
      <c r="C55" s="66">
        <v>417</v>
      </c>
      <c r="D55" s="93">
        <v>0.48191378712585231</v>
      </c>
    </row>
    <row r="56" spans="1:4" x14ac:dyDescent="0.25">
      <c r="A56" s="117" t="s">
        <v>240</v>
      </c>
      <c r="B56" s="117"/>
      <c r="C56" s="66">
        <v>172</v>
      </c>
      <c r="D56" s="93">
        <v>0.19877499133248586</v>
      </c>
    </row>
    <row r="57" spans="1:4" x14ac:dyDescent="0.25">
      <c r="A57" s="117" t="s">
        <v>12</v>
      </c>
      <c r="B57" s="117"/>
      <c r="C57" s="66">
        <v>505</v>
      </c>
      <c r="D57" s="93">
        <v>0.58361261990061253</v>
      </c>
    </row>
    <row r="58" spans="1:4" x14ac:dyDescent="0.25">
      <c r="A58" s="118" t="s">
        <v>56</v>
      </c>
      <c r="B58" s="118"/>
      <c r="C58" s="67">
        <v>3693</v>
      </c>
      <c r="D58" s="92">
        <v>4.2678839708771523</v>
      </c>
    </row>
    <row r="59" spans="1:4" x14ac:dyDescent="0.25">
      <c r="A59" s="117" t="s">
        <v>241</v>
      </c>
      <c r="B59" s="117"/>
      <c r="C59" s="64">
        <v>2391</v>
      </c>
      <c r="D59" s="93">
        <v>2.7632035132324049</v>
      </c>
    </row>
    <row r="60" spans="1:4" x14ac:dyDescent="0.25">
      <c r="A60" s="120" t="s">
        <v>242</v>
      </c>
      <c r="B60" s="120"/>
      <c r="C60" s="68">
        <v>4</v>
      </c>
      <c r="D60" s="93">
        <v>4.6226742170345546E-3</v>
      </c>
    </row>
    <row r="61" spans="1:4" x14ac:dyDescent="0.25">
      <c r="A61" s="115" t="s">
        <v>243</v>
      </c>
      <c r="B61" s="115"/>
      <c r="C61" s="64">
        <v>1298</v>
      </c>
      <c r="D61" s="93">
        <v>1.5000577834277129</v>
      </c>
    </row>
    <row r="62" spans="1:4" x14ac:dyDescent="0.25">
      <c r="A62" s="132" t="s">
        <v>188</v>
      </c>
      <c r="B62" s="132"/>
      <c r="C62" s="67">
        <v>3415</v>
      </c>
      <c r="D62" s="92">
        <v>3.9466081127932511</v>
      </c>
    </row>
    <row r="63" spans="1:4" x14ac:dyDescent="0.25">
      <c r="A63" s="117" t="s">
        <v>244</v>
      </c>
      <c r="B63" s="117"/>
      <c r="C63" s="64">
        <v>1723</v>
      </c>
      <c r="D63" s="93">
        <v>1.9912169189876345</v>
      </c>
    </row>
    <row r="64" spans="1:4" x14ac:dyDescent="0.25">
      <c r="A64" s="117" t="s">
        <v>245</v>
      </c>
      <c r="B64" s="117"/>
      <c r="C64" s="64">
        <v>1692</v>
      </c>
      <c r="D64" s="93">
        <v>1.9553911938056163</v>
      </c>
    </row>
    <row r="65" spans="1:4" x14ac:dyDescent="0.25">
      <c r="A65" s="115" t="s">
        <v>12</v>
      </c>
      <c r="B65" s="115"/>
      <c r="C65" s="67">
        <v>13</v>
      </c>
      <c r="D65" s="93">
        <v>1.5023691205362302E-2</v>
      </c>
    </row>
    <row r="66" spans="1:4" x14ac:dyDescent="0.25">
      <c r="A66" s="133" t="s">
        <v>246</v>
      </c>
      <c r="B66" s="133"/>
      <c r="C66" s="77">
        <v>226</v>
      </c>
      <c r="D66" s="99">
        <v>0.26118109326245231</v>
      </c>
    </row>
    <row r="67" spans="1:4" x14ac:dyDescent="0.25">
      <c r="A67" s="111" t="s">
        <v>205</v>
      </c>
      <c r="B67" s="111"/>
      <c r="C67" s="111"/>
      <c r="D67" s="111"/>
    </row>
    <row r="68" spans="1:4" ht="33.75" customHeight="1" x14ac:dyDescent="0.25">
      <c r="A68" s="130" t="s">
        <v>250</v>
      </c>
      <c r="B68" s="131"/>
      <c r="C68" s="131"/>
      <c r="D68" s="131"/>
    </row>
  </sheetData>
  <mergeCells count="68">
    <mergeCell ref="A12:B12"/>
    <mergeCell ref="A1:D1"/>
    <mergeCell ref="A2:B3"/>
    <mergeCell ref="C2:D2"/>
    <mergeCell ref="A4:B4"/>
    <mergeCell ref="A5:B5"/>
    <mergeCell ref="A6:B6"/>
    <mergeCell ref="A7:B7"/>
    <mergeCell ref="A8:B8"/>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 ref="A36:B36"/>
    <mergeCell ref="A25:B25"/>
    <mergeCell ref="A26:B26"/>
    <mergeCell ref="A27:B27"/>
    <mergeCell ref="A28:B28"/>
    <mergeCell ref="A29:B29"/>
    <mergeCell ref="A30:B30"/>
    <mergeCell ref="A31:B31"/>
    <mergeCell ref="A32:B32"/>
    <mergeCell ref="A33:B33"/>
    <mergeCell ref="A34:B34"/>
    <mergeCell ref="A35:B35"/>
    <mergeCell ref="A48:B48"/>
    <mergeCell ref="A37:B37"/>
    <mergeCell ref="A38:B38"/>
    <mergeCell ref="A39:B39"/>
    <mergeCell ref="A40:B40"/>
    <mergeCell ref="A41:B41"/>
    <mergeCell ref="A42:B42"/>
    <mergeCell ref="A43:B43"/>
    <mergeCell ref="A44:B44"/>
    <mergeCell ref="A45:B45"/>
    <mergeCell ref="A46:B46"/>
    <mergeCell ref="A47:B47"/>
    <mergeCell ref="A60:B60"/>
    <mergeCell ref="A49:B49"/>
    <mergeCell ref="A50:B50"/>
    <mergeCell ref="A51:B51"/>
    <mergeCell ref="A52:B52"/>
    <mergeCell ref="A53:B53"/>
    <mergeCell ref="A54:B54"/>
    <mergeCell ref="A55:B55"/>
    <mergeCell ref="A56:B56"/>
    <mergeCell ref="A57:B57"/>
    <mergeCell ref="A58:B58"/>
    <mergeCell ref="A59:B59"/>
    <mergeCell ref="A67:D67"/>
    <mergeCell ref="A68:D68"/>
    <mergeCell ref="A61:B61"/>
    <mergeCell ref="A62:B62"/>
    <mergeCell ref="A63:B63"/>
    <mergeCell ref="A64:B64"/>
    <mergeCell ref="A65:B65"/>
    <mergeCell ref="A66:B6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7"/>
  <sheetViews>
    <sheetView zoomScaleNormal="100" workbookViewId="0">
      <selection activeCell="A18" sqref="A18:B18"/>
    </sheetView>
  </sheetViews>
  <sheetFormatPr baseColWidth="10" defaultRowHeight="13.2" x14ac:dyDescent="0.25"/>
  <cols>
    <col min="2" max="2" width="43.88671875" customWidth="1"/>
    <col min="3" max="3" width="11.5546875" customWidth="1"/>
    <col min="4" max="4" width="11.88671875" customWidth="1"/>
  </cols>
  <sheetData>
    <row r="1" spans="1:4" ht="46.5" customHeight="1" x14ac:dyDescent="0.25">
      <c r="A1" s="125" t="s">
        <v>248</v>
      </c>
      <c r="B1" s="125"/>
      <c r="C1" s="125"/>
      <c r="D1" s="125"/>
    </row>
    <row r="2" spans="1:4" x14ac:dyDescent="0.25">
      <c r="A2" s="126" t="s">
        <v>0</v>
      </c>
      <c r="B2" s="126"/>
      <c r="C2" s="128" t="s">
        <v>1</v>
      </c>
      <c r="D2" s="128"/>
    </row>
    <row r="3" spans="1:4" x14ac:dyDescent="0.25">
      <c r="A3" s="127"/>
      <c r="B3" s="127"/>
      <c r="C3" s="82" t="s">
        <v>2</v>
      </c>
      <c r="D3" s="82" t="s">
        <v>99</v>
      </c>
    </row>
    <row r="4" spans="1:4" x14ac:dyDescent="0.25">
      <c r="A4" s="129" t="s">
        <v>4</v>
      </c>
      <c r="B4" s="129"/>
      <c r="C4" s="60">
        <v>77199</v>
      </c>
      <c r="D4" s="83">
        <v>100.00000000000001</v>
      </c>
    </row>
    <row r="5" spans="1:4" x14ac:dyDescent="0.25">
      <c r="A5" s="129" t="s">
        <v>5</v>
      </c>
      <c r="B5" s="129"/>
      <c r="C5" s="61"/>
      <c r="D5" s="84"/>
    </row>
    <row r="6" spans="1:4" x14ac:dyDescent="0.25">
      <c r="A6" s="118" t="s">
        <v>6</v>
      </c>
      <c r="B6" s="118"/>
      <c r="C6" s="62">
        <v>28038</v>
      </c>
      <c r="D6" s="92">
        <v>36.319123304706018</v>
      </c>
    </row>
    <row r="7" spans="1:4" x14ac:dyDescent="0.25">
      <c r="A7" s="117" t="s">
        <v>207</v>
      </c>
      <c r="B7" s="117"/>
      <c r="C7" s="63">
        <v>109</v>
      </c>
      <c r="D7" s="93">
        <v>0.14119353877640903</v>
      </c>
    </row>
    <row r="8" spans="1:4" x14ac:dyDescent="0.25">
      <c r="A8" s="117" t="s">
        <v>208</v>
      </c>
      <c r="B8" s="117"/>
      <c r="C8" s="64">
        <v>14596</v>
      </c>
      <c r="D8" s="93">
        <v>18.906980660371246</v>
      </c>
    </row>
    <row r="9" spans="1:4" x14ac:dyDescent="0.25">
      <c r="A9" s="117" t="s">
        <v>209</v>
      </c>
      <c r="B9" s="117"/>
      <c r="C9" s="64">
        <v>6869</v>
      </c>
      <c r="D9" s="93">
        <v>8.8977836500472804</v>
      </c>
    </row>
    <row r="10" spans="1:4" x14ac:dyDescent="0.25">
      <c r="A10" s="117" t="s">
        <v>210</v>
      </c>
      <c r="B10" s="117"/>
      <c r="C10" s="64">
        <v>5675</v>
      </c>
      <c r="D10" s="93">
        <v>7.3511314913405608</v>
      </c>
    </row>
    <row r="11" spans="1:4" x14ac:dyDescent="0.25">
      <c r="A11" s="121" t="s">
        <v>211</v>
      </c>
      <c r="B11" s="121"/>
      <c r="C11" s="94">
        <v>465</v>
      </c>
      <c r="D11" s="95">
        <v>0.60233940854156143</v>
      </c>
    </row>
    <row r="12" spans="1:4" x14ac:dyDescent="0.25">
      <c r="A12" s="117" t="s">
        <v>212</v>
      </c>
      <c r="B12" s="117"/>
      <c r="C12" s="66">
        <v>324</v>
      </c>
      <c r="D12" s="93">
        <v>0.41969455562895897</v>
      </c>
    </row>
    <row r="13" spans="1:4" x14ac:dyDescent="0.25">
      <c r="A13" s="118" t="s">
        <v>13</v>
      </c>
      <c r="B13" s="118"/>
      <c r="C13" s="67">
        <v>388</v>
      </c>
      <c r="D13" s="92">
        <v>0.50259718390134589</v>
      </c>
    </row>
    <row r="14" spans="1:4" x14ac:dyDescent="0.25">
      <c r="A14" s="124" t="s">
        <v>213</v>
      </c>
      <c r="B14" s="117"/>
      <c r="C14" s="66">
        <v>141</v>
      </c>
      <c r="D14" s="93">
        <v>0.18264485291260249</v>
      </c>
    </row>
    <row r="15" spans="1:4" x14ac:dyDescent="0.25">
      <c r="A15" s="122" t="s">
        <v>214</v>
      </c>
      <c r="B15" s="122"/>
      <c r="C15" s="68">
        <v>247</v>
      </c>
      <c r="D15" s="93">
        <v>0.31995233098874337</v>
      </c>
    </row>
    <row r="16" spans="1:4" x14ac:dyDescent="0.25">
      <c r="A16" s="118" t="s">
        <v>16</v>
      </c>
      <c r="B16" s="118"/>
      <c r="C16" s="67">
        <v>52</v>
      </c>
      <c r="D16" s="92">
        <v>6.7358385471314397E-2</v>
      </c>
    </row>
    <row r="17" spans="1:4" x14ac:dyDescent="0.25">
      <c r="A17" s="115" t="s">
        <v>215</v>
      </c>
      <c r="B17" s="115"/>
      <c r="C17" s="68">
        <v>9</v>
      </c>
      <c r="D17" s="93">
        <v>1.1658182100804415E-2</v>
      </c>
    </row>
    <row r="18" spans="1:4" x14ac:dyDescent="0.25">
      <c r="A18" s="117" t="s">
        <v>216</v>
      </c>
      <c r="B18" s="117"/>
      <c r="C18" s="68">
        <v>25</v>
      </c>
      <c r="D18" s="93">
        <v>3.2383839168901155E-2</v>
      </c>
    </row>
    <row r="19" spans="1:4" x14ac:dyDescent="0.25">
      <c r="A19" s="117" t="s">
        <v>217</v>
      </c>
      <c r="B19" s="117"/>
      <c r="C19" s="68">
        <v>8</v>
      </c>
      <c r="D19" s="93">
        <v>1.0362828534048367E-2</v>
      </c>
    </row>
    <row r="20" spans="1:4" x14ac:dyDescent="0.25">
      <c r="A20" s="122" t="s">
        <v>218</v>
      </c>
      <c r="B20" s="122"/>
      <c r="C20" s="68">
        <v>7</v>
      </c>
      <c r="D20" s="93">
        <v>9.0674749672923216E-3</v>
      </c>
    </row>
    <row r="21" spans="1:4" x14ac:dyDescent="0.25">
      <c r="A21" s="117" t="s">
        <v>12</v>
      </c>
      <c r="B21" s="117"/>
      <c r="C21" s="68">
        <v>3</v>
      </c>
      <c r="D21" s="93">
        <v>3.886060700268138E-3</v>
      </c>
    </row>
    <row r="22" spans="1:4" x14ac:dyDescent="0.25">
      <c r="A22" s="118" t="s">
        <v>20</v>
      </c>
      <c r="B22" s="118"/>
      <c r="C22" s="67">
        <v>719</v>
      </c>
      <c r="D22" s="92">
        <v>0.93135921449759707</v>
      </c>
    </row>
    <row r="23" spans="1:4" x14ac:dyDescent="0.25">
      <c r="A23" s="122" t="s">
        <v>219</v>
      </c>
      <c r="B23" s="122"/>
      <c r="C23" s="68">
        <v>342</v>
      </c>
      <c r="D23" s="93">
        <v>0.44301091983056773</v>
      </c>
    </row>
    <row r="24" spans="1:4" x14ac:dyDescent="0.25">
      <c r="A24" s="122" t="s">
        <v>220</v>
      </c>
      <c r="B24" s="122"/>
      <c r="C24" s="68">
        <v>377</v>
      </c>
      <c r="D24" s="93">
        <v>0.48834829466702939</v>
      </c>
    </row>
    <row r="25" spans="1:4" x14ac:dyDescent="0.25">
      <c r="A25" s="116" t="s">
        <v>151</v>
      </c>
      <c r="B25" s="116"/>
      <c r="C25" s="67">
        <v>1825</v>
      </c>
      <c r="D25" s="92">
        <v>2.3640202593297839</v>
      </c>
    </row>
    <row r="26" spans="1:4" x14ac:dyDescent="0.25">
      <c r="A26" s="122" t="s">
        <v>221</v>
      </c>
      <c r="B26" s="122"/>
      <c r="C26" s="68">
        <v>206</v>
      </c>
      <c r="D26" s="93">
        <v>0.26684283475174547</v>
      </c>
    </row>
    <row r="27" spans="1:4" x14ac:dyDescent="0.25">
      <c r="A27" s="122" t="s">
        <v>222</v>
      </c>
      <c r="B27" s="122"/>
      <c r="C27" s="63">
        <v>902</v>
      </c>
      <c r="D27" s="93">
        <v>1.1684089172139536</v>
      </c>
    </row>
    <row r="28" spans="1:4" x14ac:dyDescent="0.25">
      <c r="A28" s="122" t="s">
        <v>223</v>
      </c>
      <c r="B28" s="122"/>
      <c r="C28" s="68">
        <v>717</v>
      </c>
      <c r="D28" s="93">
        <v>0.92876850736408512</v>
      </c>
    </row>
    <row r="29" spans="1:4" x14ac:dyDescent="0.25">
      <c r="A29" s="116" t="s">
        <v>23</v>
      </c>
      <c r="B29" s="116"/>
      <c r="C29" s="69"/>
      <c r="D29" s="92"/>
    </row>
    <row r="30" spans="1:4" x14ac:dyDescent="0.25">
      <c r="A30" s="116" t="s">
        <v>24</v>
      </c>
      <c r="B30" s="116"/>
      <c r="C30" s="67">
        <v>3722</v>
      </c>
      <c r="D30" s="92">
        <v>4.8213059754660028</v>
      </c>
    </row>
    <row r="31" spans="1:4" x14ac:dyDescent="0.25">
      <c r="A31" s="117" t="s">
        <v>224</v>
      </c>
      <c r="B31" s="117"/>
      <c r="C31" s="66">
        <v>262</v>
      </c>
      <c r="D31" s="93">
        <v>0.33938263449008405</v>
      </c>
    </row>
    <row r="32" spans="1:4" x14ac:dyDescent="0.25">
      <c r="A32" s="117" t="s">
        <v>225</v>
      </c>
      <c r="B32" s="117"/>
      <c r="C32" s="64">
        <v>3196</v>
      </c>
      <c r="D32" s="93">
        <v>4.1399499993523232</v>
      </c>
    </row>
    <row r="33" spans="1:4" x14ac:dyDescent="0.25">
      <c r="A33" s="117" t="s">
        <v>12</v>
      </c>
      <c r="B33" s="117"/>
      <c r="C33" s="64">
        <v>264</v>
      </c>
      <c r="D33" s="93">
        <v>0.34197334162359616</v>
      </c>
    </row>
    <row r="34" spans="1:4" x14ac:dyDescent="0.25">
      <c r="A34" s="116" t="s">
        <v>33</v>
      </c>
      <c r="B34" s="116"/>
      <c r="C34" s="69"/>
      <c r="D34" s="92"/>
    </row>
    <row r="35" spans="1:4" x14ac:dyDescent="0.25">
      <c r="A35" s="118" t="s">
        <v>34</v>
      </c>
      <c r="B35" s="118"/>
      <c r="C35" s="67">
        <v>490</v>
      </c>
      <c r="D35" s="92">
        <v>0.63472324771046251</v>
      </c>
    </row>
    <row r="36" spans="1:4" x14ac:dyDescent="0.25">
      <c r="A36" s="117" t="s">
        <v>226</v>
      </c>
      <c r="B36" s="117"/>
      <c r="C36" s="65">
        <v>490</v>
      </c>
      <c r="D36" s="93">
        <v>0.63472324771046251</v>
      </c>
    </row>
    <row r="37" spans="1:4" x14ac:dyDescent="0.25">
      <c r="A37" s="118" t="s">
        <v>36</v>
      </c>
      <c r="B37" s="118"/>
      <c r="C37" s="67">
        <v>33821</v>
      </c>
      <c r="D37" s="92">
        <v>43.810152981256238</v>
      </c>
    </row>
    <row r="38" spans="1:4" x14ac:dyDescent="0.25">
      <c r="A38" s="117" t="s">
        <v>227</v>
      </c>
      <c r="B38" s="117"/>
      <c r="C38" s="65">
        <v>7465</v>
      </c>
      <c r="D38" s="93">
        <v>9.6698143758338837</v>
      </c>
    </row>
    <row r="39" spans="1:4" x14ac:dyDescent="0.25">
      <c r="A39" s="117" t="s">
        <v>228</v>
      </c>
      <c r="B39" s="117"/>
      <c r="C39" s="64">
        <v>2574</v>
      </c>
      <c r="D39" s="93">
        <v>3.334240080830063</v>
      </c>
    </row>
    <row r="40" spans="1:4" x14ac:dyDescent="0.25">
      <c r="A40" s="117" t="s">
        <v>229</v>
      </c>
      <c r="B40" s="117"/>
      <c r="C40" s="64">
        <v>2459</v>
      </c>
      <c r="D40" s="93">
        <v>3.1852744206531169</v>
      </c>
    </row>
    <row r="41" spans="1:4" x14ac:dyDescent="0.25">
      <c r="A41" s="117" t="s">
        <v>167</v>
      </c>
      <c r="B41" s="117"/>
      <c r="C41" s="64">
        <v>74</v>
      </c>
      <c r="D41" s="93">
        <v>9.5856163939947406E-2</v>
      </c>
    </row>
    <row r="42" spans="1:4" x14ac:dyDescent="0.25">
      <c r="A42" s="117" t="s">
        <v>230</v>
      </c>
      <c r="B42" s="117"/>
      <c r="C42" s="64">
        <v>1165</v>
      </c>
      <c r="D42" s="93">
        <v>1.5090869052707936</v>
      </c>
    </row>
    <row r="43" spans="1:4" x14ac:dyDescent="0.25">
      <c r="A43" s="117" t="s">
        <v>231</v>
      </c>
      <c r="B43" s="117"/>
      <c r="C43" s="64">
        <v>17240</v>
      </c>
      <c r="D43" s="93">
        <v>22.331895490874235</v>
      </c>
    </row>
    <row r="44" spans="1:4" x14ac:dyDescent="0.25">
      <c r="A44" s="117" t="s">
        <v>232</v>
      </c>
      <c r="B44" s="117"/>
      <c r="C44" s="64">
        <v>2425</v>
      </c>
      <c r="D44" s="93">
        <v>3.1412323993834117</v>
      </c>
    </row>
    <row r="45" spans="1:4" x14ac:dyDescent="0.25">
      <c r="A45" s="117" t="s">
        <v>233</v>
      </c>
      <c r="B45" s="117"/>
      <c r="C45" s="66">
        <v>419</v>
      </c>
      <c r="D45" s="93">
        <v>0.54275314447078338</v>
      </c>
    </row>
    <row r="46" spans="1:4" x14ac:dyDescent="0.25">
      <c r="A46" s="116" t="s">
        <v>172</v>
      </c>
      <c r="B46" s="116"/>
      <c r="C46" s="69"/>
      <c r="D46" s="92"/>
    </row>
    <row r="47" spans="1:4" x14ac:dyDescent="0.25">
      <c r="A47" s="118" t="s">
        <v>44</v>
      </c>
      <c r="B47" s="118"/>
      <c r="C47" s="67">
        <v>408</v>
      </c>
      <c r="D47" s="92">
        <v>0.52850425523646682</v>
      </c>
    </row>
    <row r="48" spans="1:4" x14ac:dyDescent="0.25">
      <c r="A48" s="121" t="s">
        <v>234</v>
      </c>
      <c r="B48" s="121"/>
      <c r="C48" s="96">
        <v>385</v>
      </c>
      <c r="D48" s="95">
        <v>0.49871112320107774</v>
      </c>
    </row>
    <row r="49" spans="1:4" x14ac:dyDescent="0.25">
      <c r="A49" s="117" t="s">
        <v>235</v>
      </c>
      <c r="B49" s="117"/>
      <c r="C49" s="72">
        <v>23</v>
      </c>
      <c r="D49" s="93">
        <v>2.979313203538906E-2</v>
      </c>
    </row>
    <row r="50" spans="1:4" x14ac:dyDescent="0.25">
      <c r="A50" s="118" t="s">
        <v>48</v>
      </c>
      <c r="B50" s="118"/>
      <c r="C50" s="67">
        <v>1690</v>
      </c>
      <c r="D50" s="92">
        <v>2.1891475278177182</v>
      </c>
    </row>
    <row r="51" spans="1:4" x14ac:dyDescent="0.25">
      <c r="A51" s="117" t="s">
        <v>236</v>
      </c>
      <c r="B51" s="117"/>
      <c r="C51" s="66">
        <v>673</v>
      </c>
      <c r="D51" s="93">
        <v>0.87177295042681902</v>
      </c>
    </row>
    <row r="52" spans="1:4" x14ac:dyDescent="0.25">
      <c r="A52" s="117" t="s">
        <v>237</v>
      </c>
      <c r="B52" s="117"/>
      <c r="C52" s="65">
        <v>149</v>
      </c>
      <c r="D52" s="93">
        <v>0.19300768144665084</v>
      </c>
    </row>
    <row r="53" spans="1:4" x14ac:dyDescent="0.25">
      <c r="A53" s="117" t="s">
        <v>238</v>
      </c>
      <c r="B53" s="117"/>
      <c r="C53" s="65">
        <v>234</v>
      </c>
      <c r="D53" s="93">
        <v>0.30311273462091481</v>
      </c>
    </row>
    <row r="54" spans="1:4" x14ac:dyDescent="0.25">
      <c r="A54" s="122" t="s">
        <v>239</v>
      </c>
      <c r="B54" s="122"/>
      <c r="C54" s="66">
        <v>162</v>
      </c>
      <c r="D54" s="93">
        <v>0.20984727781447948</v>
      </c>
    </row>
    <row r="55" spans="1:4" x14ac:dyDescent="0.25">
      <c r="A55" s="117" t="s">
        <v>240</v>
      </c>
      <c r="B55" s="117"/>
      <c r="C55" s="66">
        <v>160</v>
      </c>
      <c r="D55" s="93">
        <v>0.20725657068096739</v>
      </c>
    </row>
    <row r="56" spans="1:4" x14ac:dyDescent="0.25">
      <c r="A56" s="117" t="s">
        <v>12</v>
      </c>
      <c r="B56" s="117"/>
      <c r="C56" s="66">
        <v>312</v>
      </c>
      <c r="D56" s="93">
        <v>0.40415031282788633</v>
      </c>
    </row>
    <row r="57" spans="1:4" x14ac:dyDescent="0.25">
      <c r="A57" s="118" t="s">
        <v>56</v>
      </c>
      <c r="B57" s="118"/>
      <c r="C57" s="67">
        <v>3663</v>
      </c>
      <c r="D57" s="92">
        <v>4.7448801150273967</v>
      </c>
    </row>
    <row r="58" spans="1:4" x14ac:dyDescent="0.25">
      <c r="A58" s="117" t="s">
        <v>241</v>
      </c>
      <c r="B58" s="117"/>
      <c r="C58" s="64">
        <v>2817</v>
      </c>
      <c r="D58" s="93">
        <v>3.6490109975517817</v>
      </c>
    </row>
    <row r="59" spans="1:4" x14ac:dyDescent="0.25">
      <c r="A59" s="120" t="s">
        <v>242</v>
      </c>
      <c r="B59" s="120"/>
      <c r="C59" s="68">
        <v>8</v>
      </c>
      <c r="D59" s="93">
        <v>1.0362828534048367E-2</v>
      </c>
    </row>
    <row r="60" spans="1:4" x14ac:dyDescent="0.25">
      <c r="A60" s="115" t="s">
        <v>243</v>
      </c>
      <c r="B60" s="115"/>
      <c r="C60" s="68">
        <v>838</v>
      </c>
      <c r="D60" s="93">
        <v>1.0855062889415668</v>
      </c>
    </row>
    <row r="61" spans="1:4" x14ac:dyDescent="0.25">
      <c r="A61" s="132" t="s">
        <v>188</v>
      </c>
      <c r="B61" s="132"/>
      <c r="C61" s="67">
        <v>2098</v>
      </c>
      <c r="D61" s="92">
        <v>2.7176517830541846</v>
      </c>
    </row>
    <row r="62" spans="1:4" x14ac:dyDescent="0.25">
      <c r="A62" s="117" t="s">
        <v>244</v>
      </c>
      <c r="B62" s="117"/>
      <c r="C62" s="64">
        <v>1006</v>
      </c>
      <c r="D62" s="93">
        <v>1.3031256881565823</v>
      </c>
    </row>
    <row r="63" spans="1:4" x14ac:dyDescent="0.25">
      <c r="A63" s="117" t="s">
        <v>245</v>
      </c>
      <c r="B63" s="117"/>
      <c r="C63" s="64">
        <v>1092</v>
      </c>
      <c r="D63" s="93">
        <v>1.4145260948976022</v>
      </c>
    </row>
    <row r="64" spans="1:4" x14ac:dyDescent="0.25">
      <c r="A64" s="115" t="s">
        <v>12</v>
      </c>
      <c r="B64" s="115"/>
      <c r="C64" s="67">
        <v>19</v>
      </c>
      <c r="D64" s="92">
        <v>2.4611717768364873E-2</v>
      </c>
    </row>
    <row r="65" spans="1:4" x14ac:dyDescent="0.25">
      <c r="A65" s="133" t="s">
        <v>246</v>
      </c>
      <c r="B65" s="133"/>
      <c r="C65" s="77">
        <v>266</v>
      </c>
      <c r="D65" s="97">
        <v>0.34456404875710828</v>
      </c>
    </row>
    <row r="66" spans="1:4" ht="27" customHeight="1" x14ac:dyDescent="0.25">
      <c r="A66" s="111" t="s">
        <v>205</v>
      </c>
      <c r="B66" s="111"/>
      <c r="C66" s="111"/>
      <c r="D66" s="111"/>
    </row>
    <row r="67" spans="1:4" ht="29.25" customHeight="1" x14ac:dyDescent="0.25">
      <c r="A67" s="130" t="s">
        <v>247</v>
      </c>
      <c r="B67" s="131"/>
      <c r="C67" s="131"/>
      <c r="D67" s="131"/>
    </row>
  </sheetData>
  <mergeCells count="67">
    <mergeCell ref="A12:B12"/>
    <mergeCell ref="A1:D1"/>
    <mergeCell ref="A2:B3"/>
    <mergeCell ref="C2:D2"/>
    <mergeCell ref="A4:B4"/>
    <mergeCell ref="A5:B5"/>
    <mergeCell ref="A6:B6"/>
    <mergeCell ref="A7:B7"/>
    <mergeCell ref="A8:B8"/>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 ref="A36:B36"/>
    <mergeCell ref="A25:B25"/>
    <mergeCell ref="A26:B26"/>
    <mergeCell ref="A27:B27"/>
    <mergeCell ref="A28:B28"/>
    <mergeCell ref="A29:B29"/>
    <mergeCell ref="A30:B30"/>
    <mergeCell ref="A31:B31"/>
    <mergeCell ref="A32:B32"/>
    <mergeCell ref="A33:B33"/>
    <mergeCell ref="A34:B34"/>
    <mergeCell ref="A35:B35"/>
    <mergeCell ref="A48:B48"/>
    <mergeCell ref="A37:B37"/>
    <mergeCell ref="A38:B38"/>
    <mergeCell ref="A39:B39"/>
    <mergeCell ref="A40:B40"/>
    <mergeCell ref="A41:B41"/>
    <mergeCell ref="A42:B42"/>
    <mergeCell ref="A43:B43"/>
    <mergeCell ref="A44:B44"/>
    <mergeCell ref="A45:B45"/>
    <mergeCell ref="A46:B46"/>
    <mergeCell ref="A47:B47"/>
    <mergeCell ref="A60:B60"/>
    <mergeCell ref="A49:B49"/>
    <mergeCell ref="A50:B50"/>
    <mergeCell ref="A51:B51"/>
    <mergeCell ref="A52:B52"/>
    <mergeCell ref="A53:B53"/>
    <mergeCell ref="A54:B54"/>
    <mergeCell ref="A55:B55"/>
    <mergeCell ref="A56:B56"/>
    <mergeCell ref="A57:B57"/>
    <mergeCell ref="A58:B58"/>
    <mergeCell ref="A59:B59"/>
    <mergeCell ref="A67:D67"/>
    <mergeCell ref="A61:B61"/>
    <mergeCell ref="A62:B62"/>
    <mergeCell ref="A63:B63"/>
    <mergeCell ref="A64:B64"/>
    <mergeCell ref="A65:B65"/>
    <mergeCell ref="A66:D6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2"/>
  <sheetViews>
    <sheetView workbookViewId="0">
      <selection activeCell="A71" sqref="A71:D71"/>
    </sheetView>
  </sheetViews>
  <sheetFormatPr baseColWidth="10" defaultRowHeight="13.2" x14ac:dyDescent="0.25"/>
  <cols>
    <col min="2" max="2" width="48.88671875" customWidth="1"/>
  </cols>
  <sheetData>
    <row r="1" spans="1:4" ht="54" customHeight="1" x14ac:dyDescent="0.25">
      <c r="A1" s="125" t="s">
        <v>206</v>
      </c>
      <c r="B1" s="125"/>
      <c r="C1" s="125"/>
      <c r="D1" s="125"/>
    </row>
    <row r="2" spans="1:4" x14ac:dyDescent="0.25">
      <c r="A2" s="126" t="s">
        <v>0</v>
      </c>
      <c r="B2" s="126"/>
      <c r="C2" s="128" t="s">
        <v>1</v>
      </c>
      <c r="D2" s="128"/>
    </row>
    <row r="3" spans="1:4" x14ac:dyDescent="0.25">
      <c r="A3" s="127"/>
      <c r="B3" s="127"/>
      <c r="C3" s="82" t="s">
        <v>2</v>
      </c>
      <c r="D3" s="82" t="s">
        <v>99</v>
      </c>
    </row>
    <row r="4" spans="1:4" x14ac:dyDescent="0.25">
      <c r="A4" s="129" t="s">
        <v>4</v>
      </c>
      <c r="B4" s="129"/>
      <c r="C4" s="60">
        <v>74119</v>
      </c>
      <c r="D4" s="83">
        <v>100</v>
      </c>
    </row>
    <row r="5" spans="1:4" ht="13.5" customHeight="1" x14ac:dyDescent="0.25">
      <c r="A5" s="116" t="s">
        <v>5</v>
      </c>
      <c r="B5" s="116"/>
      <c r="C5" s="61"/>
      <c r="D5" s="84"/>
    </row>
    <row r="6" spans="1:4" x14ac:dyDescent="0.25">
      <c r="A6" s="118" t="s">
        <v>6</v>
      </c>
      <c r="B6" s="118"/>
      <c r="C6" s="62">
        <v>25440</v>
      </c>
      <c r="D6" s="85">
        <v>34.323182989516859</v>
      </c>
    </row>
    <row r="7" spans="1:4" x14ac:dyDescent="0.25">
      <c r="A7" s="117" t="s">
        <v>135</v>
      </c>
      <c r="B7" s="117"/>
      <c r="C7" s="63">
        <v>102</v>
      </c>
      <c r="D7" s="86">
        <v>0.13761653557117609</v>
      </c>
    </row>
    <row r="8" spans="1:4" x14ac:dyDescent="0.25">
      <c r="A8" s="117" t="s">
        <v>136</v>
      </c>
      <c r="B8" s="117"/>
      <c r="C8" s="64">
        <v>14400</v>
      </c>
      <c r="D8" s="86">
        <v>19.428216786518977</v>
      </c>
    </row>
    <row r="9" spans="1:4" x14ac:dyDescent="0.25">
      <c r="A9" s="117" t="s">
        <v>137</v>
      </c>
      <c r="B9" s="117"/>
      <c r="C9" s="64">
        <v>5182</v>
      </c>
      <c r="D9" s="86">
        <v>6.9914596797042599</v>
      </c>
    </row>
    <row r="10" spans="1:4" x14ac:dyDescent="0.25">
      <c r="A10" s="117" t="s">
        <v>138</v>
      </c>
      <c r="B10" s="117"/>
      <c r="C10" s="64">
        <v>4949</v>
      </c>
      <c r="D10" s="86">
        <v>6.6771003386446122</v>
      </c>
    </row>
    <row r="11" spans="1:4" x14ac:dyDescent="0.25">
      <c r="A11" s="117" t="s">
        <v>139</v>
      </c>
      <c r="B11" s="117"/>
      <c r="C11" s="65">
        <v>480</v>
      </c>
      <c r="D11" s="86">
        <v>0.64760722621729916</v>
      </c>
    </row>
    <row r="12" spans="1:4" x14ac:dyDescent="0.25">
      <c r="A12" s="117" t="s">
        <v>140</v>
      </c>
      <c r="B12" s="117"/>
      <c r="C12" s="66">
        <v>327</v>
      </c>
      <c r="D12" s="86">
        <v>0.44118242286053505</v>
      </c>
    </row>
    <row r="13" spans="1:4" x14ac:dyDescent="0.25">
      <c r="A13" s="118" t="s">
        <v>13</v>
      </c>
      <c r="B13" s="118"/>
      <c r="C13" s="67">
        <v>277</v>
      </c>
      <c r="D13" s="87">
        <v>0.3737233367962331</v>
      </c>
    </row>
    <row r="14" spans="1:4" x14ac:dyDescent="0.25">
      <c r="A14" s="124" t="s">
        <v>141</v>
      </c>
      <c r="B14" s="117"/>
      <c r="C14" s="66">
        <v>194</v>
      </c>
      <c r="D14" s="86">
        <v>0.26174125392949177</v>
      </c>
    </row>
    <row r="15" spans="1:4" x14ac:dyDescent="0.25">
      <c r="A15" s="122" t="s">
        <v>198</v>
      </c>
      <c r="B15" s="122"/>
      <c r="C15" s="68">
        <v>83</v>
      </c>
      <c r="D15" s="86">
        <v>0.11198208286674133</v>
      </c>
    </row>
    <row r="16" spans="1:4" x14ac:dyDescent="0.25">
      <c r="A16" s="118" t="s">
        <v>16</v>
      </c>
      <c r="B16" s="118"/>
      <c r="C16" s="67">
        <v>58</v>
      </c>
      <c r="D16" s="87">
        <v>7.8252539834590323E-2</v>
      </c>
    </row>
    <row r="17" spans="1:4" x14ac:dyDescent="0.25">
      <c r="A17" s="115" t="s">
        <v>144</v>
      </c>
      <c r="B17" s="115"/>
      <c r="C17" s="63">
        <v>15</v>
      </c>
      <c r="D17" s="86">
        <v>2.0237725819290599E-2</v>
      </c>
    </row>
    <row r="18" spans="1:4" x14ac:dyDescent="0.25">
      <c r="A18" s="117" t="s">
        <v>146</v>
      </c>
      <c r="B18" s="117"/>
      <c r="C18" s="68">
        <v>25</v>
      </c>
      <c r="D18" s="86">
        <v>3.3729543032151005E-2</v>
      </c>
    </row>
    <row r="19" spans="1:4" x14ac:dyDescent="0.25">
      <c r="A19" s="117" t="s">
        <v>147</v>
      </c>
      <c r="B19" s="117"/>
      <c r="C19" s="66">
        <v>6</v>
      </c>
      <c r="D19" s="86">
        <v>8.0950903277162405E-3</v>
      </c>
    </row>
    <row r="20" spans="1:4" x14ac:dyDescent="0.25">
      <c r="A20" s="122" t="s">
        <v>199</v>
      </c>
      <c r="B20" s="122"/>
      <c r="C20" s="68">
        <v>12</v>
      </c>
      <c r="D20" s="86">
        <v>1.6190180655432481E-2</v>
      </c>
    </row>
    <row r="21" spans="1:4" x14ac:dyDescent="0.25">
      <c r="A21" s="118" t="s">
        <v>20</v>
      </c>
      <c r="B21" s="118"/>
      <c r="C21" s="67">
        <v>673</v>
      </c>
      <c r="D21" s="87">
        <v>0.90799929842550497</v>
      </c>
    </row>
    <row r="22" spans="1:4" x14ac:dyDescent="0.25">
      <c r="A22" s="122" t="s">
        <v>149</v>
      </c>
      <c r="B22" s="122"/>
      <c r="C22" s="68">
        <v>285</v>
      </c>
      <c r="D22" s="86">
        <v>0.38451679056652138</v>
      </c>
    </row>
    <row r="23" spans="1:4" x14ac:dyDescent="0.25">
      <c r="A23" s="122" t="s">
        <v>150</v>
      </c>
      <c r="B23" s="122"/>
      <c r="C23" s="68">
        <v>388</v>
      </c>
      <c r="D23" s="86">
        <v>0.52348250785898354</v>
      </c>
    </row>
    <row r="24" spans="1:4" x14ac:dyDescent="0.25">
      <c r="A24" s="116" t="s">
        <v>151</v>
      </c>
      <c r="B24" s="116"/>
      <c r="C24" s="62">
        <v>2272</v>
      </c>
      <c r="D24" s="87">
        <v>3.065340870761883</v>
      </c>
    </row>
    <row r="25" spans="1:4" x14ac:dyDescent="0.25">
      <c r="A25" s="122" t="s">
        <v>152</v>
      </c>
      <c r="B25" s="122"/>
      <c r="C25" s="68">
        <v>219</v>
      </c>
      <c r="D25" s="86">
        <v>0.29547079696164275</v>
      </c>
    </row>
    <row r="26" spans="1:4" x14ac:dyDescent="0.25">
      <c r="A26" s="122" t="s">
        <v>153</v>
      </c>
      <c r="B26" s="122"/>
      <c r="C26" s="64">
        <v>1149</v>
      </c>
      <c r="D26" s="86">
        <v>1.5502097977576599</v>
      </c>
    </row>
    <row r="27" spans="1:4" x14ac:dyDescent="0.25">
      <c r="A27" s="122" t="s">
        <v>200</v>
      </c>
      <c r="B27" s="122"/>
      <c r="C27" s="68">
        <v>25</v>
      </c>
      <c r="D27" s="86">
        <v>3.3729543032151005E-2</v>
      </c>
    </row>
    <row r="28" spans="1:4" ht="13.5" customHeight="1" x14ac:dyDescent="0.25">
      <c r="A28" s="122" t="s">
        <v>201</v>
      </c>
      <c r="B28" s="122"/>
      <c r="C28" s="68">
        <v>879</v>
      </c>
      <c r="D28" s="86">
        <v>1.1859307330104292</v>
      </c>
    </row>
    <row r="29" spans="1:4" x14ac:dyDescent="0.25">
      <c r="A29" s="116" t="s">
        <v>23</v>
      </c>
      <c r="B29" s="116"/>
      <c r="C29" s="69"/>
      <c r="D29" s="86"/>
    </row>
    <row r="30" spans="1:4" x14ac:dyDescent="0.25">
      <c r="A30" s="116" t="s">
        <v>24</v>
      </c>
      <c r="B30" s="116"/>
      <c r="C30" s="67">
        <v>3140</v>
      </c>
      <c r="D30" s="87">
        <v>4.2364306048381657</v>
      </c>
    </row>
    <row r="31" spans="1:4" ht="14.25" customHeight="1" x14ac:dyDescent="0.25">
      <c r="A31" s="117" t="s">
        <v>156</v>
      </c>
      <c r="B31" s="117"/>
      <c r="C31" s="66">
        <v>303</v>
      </c>
      <c r="D31" s="86">
        <v>0.40880206154967008</v>
      </c>
    </row>
    <row r="32" spans="1:4" x14ac:dyDescent="0.25">
      <c r="A32" s="117" t="s">
        <v>157</v>
      </c>
      <c r="B32" s="117"/>
      <c r="C32" s="66">
        <v>59</v>
      </c>
      <c r="D32" s="86">
        <v>7.9601721555876359E-2</v>
      </c>
    </row>
    <row r="33" spans="1:4" x14ac:dyDescent="0.25">
      <c r="A33" s="117" t="s">
        <v>158</v>
      </c>
      <c r="B33" s="117"/>
      <c r="C33" s="66">
        <v>62</v>
      </c>
      <c r="D33" s="86">
        <v>8.364926671973448E-2</v>
      </c>
    </row>
    <row r="34" spans="1:4" x14ac:dyDescent="0.25">
      <c r="A34" s="117" t="s">
        <v>159</v>
      </c>
      <c r="B34" s="117"/>
      <c r="C34" s="66">
        <v>66</v>
      </c>
      <c r="D34" s="86">
        <v>8.9045993604878651E-2</v>
      </c>
    </row>
    <row r="35" spans="1:4" x14ac:dyDescent="0.25">
      <c r="A35" s="117" t="s">
        <v>160</v>
      </c>
      <c r="B35" s="117"/>
      <c r="C35" s="64">
        <v>2612</v>
      </c>
      <c r="D35" s="86">
        <v>3.5240626559991362</v>
      </c>
    </row>
    <row r="36" spans="1:4" x14ac:dyDescent="0.25">
      <c r="A36" s="117" t="s">
        <v>161</v>
      </c>
      <c r="B36" s="117"/>
      <c r="C36" s="64">
        <v>38</v>
      </c>
      <c r="D36" s="86">
        <v>5.1268905408869518E-2</v>
      </c>
    </row>
    <row r="37" spans="1:4" x14ac:dyDescent="0.25">
      <c r="A37" s="116" t="s">
        <v>33</v>
      </c>
      <c r="B37" s="116"/>
      <c r="C37" s="69"/>
      <c r="D37" s="86"/>
    </row>
    <row r="38" spans="1:4" x14ac:dyDescent="0.25">
      <c r="A38" s="118" t="s">
        <v>34</v>
      </c>
      <c r="B38" s="118"/>
      <c r="C38" s="71">
        <v>322</v>
      </c>
      <c r="D38" s="86">
        <v>0.43443651425410484</v>
      </c>
    </row>
    <row r="39" spans="1:4" x14ac:dyDescent="0.25">
      <c r="A39" s="117" t="s">
        <v>163</v>
      </c>
      <c r="B39" s="117"/>
      <c r="C39" s="65">
        <v>322</v>
      </c>
      <c r="D39" s="86">
        <v>0.43443651425410484</v>
      </c>
    </row>
    <row r="40" spans="1:4" x14ac:dyDescent="0.25">
      <c r="A40" s="118" t="s">
        <v>36</v>
      </c>
      <c r="B40" s="118"/>
      <c r="C40" s="67">
        <v>33364</v>
      </c>
      <c r="D40" s="87">
        <v>45.014098948987446</v>
      </c>
    </row>
    <row r="41" spans="1:4" x14ac:dyDescent="0.25">
      <c r="A41" s="117" t="s">
        <v>164</v>
      </c>
      <c r="B41" s="117"/>
      <c r="C41" s="64">
        <v>6847</v>
      </c>
      <c r="D41" s="86">
        <v>9.237847245645515</v>
      </c>
    </row>
    <row r="42" spans="1:4" x14ac:dyDescent="0.25">
      <c r="A42" s="117" t="s">
        <v>165</v>
      </c>
      <c r="B42" s="117"/>
      <c r="C42" s="64">
        <v>186</v>
      </c>
      <c r="D42" s="86">
        <v>0.25094780015920348</v>
      </c>
    </row>
    <row r="43" spans="1:4" x14ac:dyDescent="0.25">
      <c r="A43" s="117" t="s">
        <v>202</v>
      </c>
      <c r="B43" s="117"/>
      <c r="C43" s="64">
        <v>3</v>
      </c>
      <c r="D43" s="86">
        <v>4.0475451638581203E-3</v>
      </c>
    </row>
    <row r="44" spans="1:4" x14ac:dyDescent="0.25">
      <c r="A44" s="117" t="s">
        <v>166</v>
      </c>
      <c r="B44" s="117"/>
      <c r="C44" s="64">
        <v>1945</v>
      </c>
      <c r="D44" s="86">
        <v>2.624158447901348</v>
      </c>
    </row>
    <row r="45" spans="1:4" x14ac:dyDescent="0.25">
      <c r="A45" s="117" t="s">
        <v>167</v>
      </c>
      <c r="B45" s="117"/>
      <c r="C45" s="64">
        <v>141</v>
      </c>
      <c r="D45" s="86">
        <v>0.19023462270133165</v>
      </c>
    </row>
    <row r="46" spans="1:4" x14ac:dyDescent="0.25">
      <c r="A46" s="117" t="s">
        <v>168</v>
      </c>
      <c r="B46" s="117"/>
      <c r="C46" s="64">
        <v>1415</v>
      </c>
      <c r="D46" s="86">
        <v>1.9090921356197468</v>
      </c>
    </row>
    <row r="47" spans="1:4" x14ac:dyDescent="0.25">
      <c r="A47" s="117" t="s">
        <v>169</v>
      </c>
      <c r="B47" s="117"/>
      <c r="C47" s="64">
        <v>19332</v>
      </c>
      <c r="D47" s="86">
        <v>26.082381035901726</v>
      </c>
    </row>
    <row r="48" spans="1:4" x14ac:dyDescent="0.25">
      <c r="A48" s="117" t="s">
        <v>170</v>
      </c>
      <c r="B48" s="117"/>
      <c r="C48" s="64">
        <v>2875</v>
      </c>
      <c r="D48" s="86">
        <v>3.8788974486973653</v>
      </c>
    </row>
    <row r="49" spans="1:4" x14ac:dyDescent="0.25">
      <c r="A49" s="117" t="s">
        <v>171</v>
      </c>
      <c r="B49" s="117"/>
      <c r="C49" s="66">
        <v>620</v>
      </c>
      <c r="D49" s="86">
        <v>0.83649266719734472</v>
      </c>
    </row>
    <row r="50" spans="1:4" x14ac:dyDescent="0.25">
      <c r="A50" s="116" t="s">
        <v>172</v>
      </c>
      <c r="B50" s="116"/>
      <c r="C50" s="69"/>
      <c r="D50" s="86"/>
    </row>
    <row r="51" spans="1:4" x14ac:dyDescent="0.25">
      <c r="A51" s="118" t="s">
        <v>44</v>
      </c>
      <c r="B51" s="118"/>
      <c r="C51" s="67">
        <v>351</v>
      </c>
      <c r="D51" s="87">
        <v>0.47356278417139996</v>
      </c>
    </row>
    <row r="52" spans="1:4" x14ac:dyDescent="0.25">
      <c r="A52" s="117" t="s">
        <v>173</v>
      </c>
      <c r="B52" s="117"/>
      <c r="C52" s="72">
        <v>338</v>
      </c>
      <c r="D52" s="86">
        <v>0.45602342179468147</v>
      </c>
    </row>
    <row r="53" spans="1:4" x14ac:dyDescent="0.25">
      <c r="A53" s="117" t="s">
        <v>203</v>
      </c>
      <c r="B53" s="117"/>
      <c r="C53" s="72">
        <v>13</v>
      </c>
      <c r="D53" s="86">
        <v>1.753936237671852E-2</v>
      </c>
    </row>
    <row r="54" spans="1:4" x14ac:dyDescent="0.25">
      <c r="A54" s="118" t="s">
        <v>48</v>
      </c>
      <c r="B54" s="118"/>
      <c r="C54" s="67">
        <v>420</v>
      </c>
      <c r="D54" s="87">
        <v>0.5666563229401369</v>
      </c>
    </row>
    <row r="55" spans="1:4" x14ac:dyDescent="0.25">
      <c r="A55" s="117" t="s">
        <v>177</v>
      </c>
      <c r="B55" s="117"/>
      <c r="C55" s="66">
        <v>140</v>
      </c>
      <c r="D55" s="86">
        <v>0.18888544098004562</v>
      </c>
    </row>
    <row r="56" spans="1:4" x14ac:dyDescent="0.25">
      <c r="A56" s="117" t="s">
        <v>178</v>
      </c>
      <c r="B56" s="117"/>
      <c r="C56" s="65">
        <v>90</v>
      </c>
      <c r="D56" s="86">
        <v>0.12142635491574361</v>
      </c>
    </row>
    <row r="57" spans="1:4" x14ac:dyDescent="0.25">
      <c r="A57" s="117" t="s">
        <v>179</v>
      </c>
      <c r="B57" s="117"/>
      <c r="C57" s="65">
        <v>45</v>
      </c>
      <c r="D57" s="86">
        <v>6.0713177457871803E-2</v>
      </c>
    </row>
    <row r="58" spans="1:4" x14ac:dyDescent="0.25">
      <c r="A58" s="117" t="s">
        <v>180</v>
      </c>
      <c r="B58" s="117"/>
      <c r="C58" s="65">
        <v>36</v>
      </c>
      <c r="D58" s="86">
        <v>4.857054196629744E-2</v>
      </c>
    </row>
    <row r="59" spans="1:4" x14ac:dyDescent="0.25">
      <c r="A59" s="117" t="s">
        <v>181</v>
      </c>
      <c r="B59" s="117"/>
      <c r="C59" s="66">
        <v>43</v>
      </c>
      <c r="D59" s="86">
        <v>5.8014814015299725E-2</v>
      </c>
    </row>
    <row r="60" spans="1:4" x14ac:dyDescent="0.25">
      <c r="A60" s="117" t="s">
        <v>183</v>
      </c>
      <c r="B60" s="117"/>
      <c r="C60" s="66">
        <v>66</v>
      </c>
      <c r="D60" s="86">
        <v>8.9045993604878651E-2</v>
      </c>
    </row>
    <row r="61" spans="1:4" x14ac:dyDescent="0.25">
      <c r="A61" s="118" t="s">
        <v>56</v>
      </c>
      <c r="B61" s="118"/>
      <c r="C61" s="67">
        <v>6066</v>
      </c>
      <c r="D61" s="87">
        <v>8.1841363213211196</v>
      </c>
    </row>
    <row r="62" spans="1:4" x14ac:dyDescent="0.25">
      <c r="A62" s="117" t="s">
        <v>184</v>
      </c>
      <c r="B62" s="117"/>
      <c r="C62" s="64">
        <v>5591</v>
      </c>
      <c r="D62" s="86">
        <v>7.5432750037102494</v>
      </c>
    </row>
    <row r="63" spans="1:4" x14ac:dyDescent="0.25">
      <c r="A63" s="122" t="s">
        <v>185</v>
      </c>
      <c r="B63" s="122"/>
      <c r="C63" s="68">
        <v>12</v>
      </c>
      <c r="D63" s="86">
        <v>1.6190180655432481E-2</v>
      </c>
    </row>
    <row r="64" spans="1:4" x14ac:dyDescent="0.25">
      <c r="A64" s="115" t="s">
        <v>186</v>
      </c>
      <c r="B64" s="115"/>
      <c r="C64" s="68">
        <v>463</v>
      </c>
      <c r="D64" s="86">
        <v>0.62467113695543652</v>
      </c>
    </row>
    <row r="65" spans="1:4" x14ac:dyDescent="0.25">
      <c r="A65" s="132" t="s">
        <v>188</v>
      </c>
      <c r="B65" s="132"/>
      <c r="C65" s="67">
        <v>1282</v>
      </c>
      <c r="D65" s="87">
        <v>1.7296509666887032</v>
      </c>
    </row>
    <row r="66" spans="1:4" x14ac:dyDescent="0.25">
      <c r="A66" s="117" t="s">
        <v>189</v>
      </c>
      <c r="B66" s="117"/>
      <c r="C66" s="66">
        <v>676</v>
      </c>
      <c r="D66" s="86">
        <v>0.91204684358936294</v>
      </c>
    </row>
    <row r="67" spans="1:4" x14ac:dyDescent="0.25">
      <c r="A67" s="117" t="s">
        <v>190</v>
      </c>
      <c r="B67" s="117"/>
      <c r="C67" s="66">
        <v>72</v>
      </c>
      <c r="D67" s="86">
        <v>9.7141083932594879E-2</v>
      </c>
    </row>
    <row r="68" spans="1:4" x14ac:dyDescent="0.25">
      <c r="A68" s="117" t="s">
        <v>204</v>
      </c>
      <c r="B68" s="117"/>
      <c r="C68" s="66">
        <v>534</v>
      </c>
      <c r="D68" s="86">
        <v>0.72046303916674537</v>
      </c>
    </row>
    <row r="69" spans="1:4" x14ac:dyDescent="0.25">
      <c r="A69" s="119" t="s">
        <v>12</v>
      </c>
      <c r="B69" s="119"/>
      <c r="C69" s="88">
        <v>454</v>
      </c>
      <c r="D69" s="89">
        <v>0.61252850146386217</v>
      </c>
    </row>
    <row r="70" spans="1:4" ht="23.25" customHeight="1" x14ac:dyDescent="0.25">
      <c r="A70" s="111" t="s">
        <v>205</v>
      </c>
      <c r="B70" s="111"/>
      <c r="C70" s="111"/>
      <c r="D70" s="111"/>
    </row>
    <row r="71" spans="1:4" ht="34.5" customHeight="1" x14ac:dyDescent="0.25">
      <c r="A71" s="130" t="s">
        <v>194</v>
      </c>
      <c r="B71" s="131"/>
      <c r="C71" s="131"/>
      <c r="D71" s="131"/>
    </row>
    <row r="72" spans="1:4" x14ac:dyDescent="0.25">
      <c r="A72" s="114"/>
      <c r="B72" s="114"/>
      <c r="C72" s="114"/>
      <c r="D72" s="90"/>
    </row>
  </sheetData>
  <mergeCells count="72">
    <mergeCell ref="A71:D71"/>
    <mergeCell ref="A72:C72"/>
    <mergeCell ref="A66:B66"/>
    <mergeCell ref="A67:B67"/>
    <mergeCell ref="A68:B68"/>
    <mergeCell ref="A69:B69"/>
    <mergeCell ref="A70:D70"/>
    <mergeCell ref="A61:B61"/>
    <mergeCell ref="A62:B62"/>
    <mergeCell ref="A63:B63"/>
    <mergeCell ref="A64:B64"/>
    <mergeCell ref="A65:B65"/>
    <mergeCell ref="A56:B56"/>
    <mergeCell ref="A57:B57"/>
    <mergeCell ref="A58:B58"/>
    <mergeCell ref="A59:B59"/>
    <mergeCell ref="A60:B60"/>
    <mergeCell ref="A51:B51"/>
    <mergeCell ref="A52:B52"/>
    <mergeCell ref="A53:B53"/>
    <mergeCell ref="A54:B54"/>
    <mergeCell ref="A55:B55"/>
    <mergeCell ref="A46:B46"/>
    <mergeCell ref="A47:B47"/>
    <mergeCell ref="A48:B48"/>
    <mergeCell ref="A49:B49"/>
    <mergeCell ref="A50:B50"/>
    <mergeCell ref="A41:B41"/>
    <mergeCell ref="A42:B42"/>
    <mergeCell ref="A43:B43"/>
    <mergeCell ref="A44:B44"/>
    <mergeCell ref="A45:B45"/>
    <mergeCell ref="A36:B36"/>
    <mergeCell ref="A37:B37"/>
    <mergeCell ref="A38:B38"/>
    <mergeCell ref="A39:B39"/>
    <mergeCell ref="A40:B4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A16:B16"/>
    <mergeCell ref="A17:B17"/>
    <mergeCell ref="A18:B18"/>
    <mergeCell ref="A19:B19"/>
    <mergeCell ref="A20:B20"/>
    <mergeCell ref="A11:B11"/>
    <mergeCell ref="A12:B12"/>
    <mergeCell ref="A13:B13"/>
    <mergeCell ref="A14:B14"/>
    <mergeCell ref="A15:B15"/>
    <mergeCell ref="A6:B6"/>
    <mergeCell ref="A7:B7"/>
    <mergeCell ref="A8:B8"/>
    <mergeCell ref="A9:B9"/>
    <mergeCell ref="A10:B10"/>
    <mergeCell ref="A1:D1"/>
    <mergeCell ref="A2:B3"/>
    <mergeCell ref="C2:D2"/>
    <mergeCell ref="A4:B4"/>
    <mergeCell ref="A5:B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86"/>
  <sheetViews>
    <sheetView topLeftCell="A3" zoomScaleNormal="100" workbookViewId="0">
      <selection activeCell="A13" sqref="A13:B13"/>
    </sheetView>
  </sheetViews>
  <sheetFormatPr baseColWidth="10" defaultRowHeight="13.2" x14ac:dyDescent="0.25"/>
  <cols>
    <col min="2" max="2" width="54.88671875" customWidth="1"/>
    <col min="3" max="3" width="17" customWidth="1"/>
  </cols>
  <sheetData>
    <row r="1" spans="1:7" ht="46.5" customHeight="1" x14ac:dyDescent="0.25">
      <c r="A1" s="125" t="s">
        <v>196</v>
      </c>
      <c r="B1" s="125"/>
      <c r="C1" s="125"/>
      <c r="D1" s="125"/>
    </row>
    <row r="2" spans="1:7" x14ac:dyDescent="0.25">
      <c r="A2" s="126" t="s">
        <v>0</v>
      </c>
      <c r="B2" s="126"/>
      <c r="C2" s="134" t="s">
        <v>1</v>
      </c>
      <c r="D2" s="134"/>
    </row>
    <row r="3" spans="1:7" ht="15" customHeight="1" x14ac:dyDescent="0.25">
      <c r="A3" s="127"/>
      <c r="B3" s="127"/>
      <c r="C3" s="2" t="s">
        <v>2</v>
      </c>
      <c r="D3" s="2" t="s">
        <v>99</v>
      </c>
    </row>
    <row r="4" spans="1:7" x14ac:dyDescent="0.25">
      <c r="A4" s="129" t="s">
        <v>4</v>
      </c>
      <c r="B4" s="129"/>
      <c r="C4" s="60">
        <v>62334</v>
      </c>
      <c r="D4" s="74">
        <v>100</v>
      </c>
    </row>
    <row r="5" spans="1:7" ht="27.75" customHeight="1" x14ac:dyDescent="0.25">
      <c r="A5" s="129" t="s">
        <v>5</v>
      </c>
      <c r="B5" s="129"/>
      <c r="C5" s="61"/>
    </row>
    <row r="6" spans="1:7" x14ac:dyDescent="0.25">
      <c r="A6" s="118" t="s">
        <v>6</v>
      </c>
      <c r="B6" s="118"/>
      <c r="C6" s="62">
        <v>22977</v>
      </c>
      <c r="D6" s="74">
        <v>36.861103089806527</v>
      </c>
    </row>
    <row r="7" spans="1:7" x14ac:dyDescent="0.25">
      <c r="A7" s="117" t="s">
        <v>135</v>
      </c>
      <c r="B7" s="117"/>
      <c r="C7" s="63">
        <v>106</v>
      </c>
      <c r="D7" s="73">
        <v>0.17005165720152726</v>
      </c>
      <c r="G7" s="1"/>
    </row>
    <row r="8" spans="1:7" x14ac:dyDescent="0.25">
      <c r="A8" s="117" t="s">
        <v>136</v>
      </c>
      <c r="B8" s="117"/>
      <c r="C8" s="64">
        <v>13708</v>
      </c>
      <c r="D8" s="73">
        <v>21.991208650174865</v>
      </c>
    </row>
    <row r="9" spans="1:7" x14ac:dyDescent="0.25">
      <c r="A9" s="117" t="s">
        <v>137</v>
      </c>
      <c r="B9" s="117"/>
      <c r="C9" s="64">
        <v>4434</v>
      </c>
      <c r="D9" s="73">
        <v>7.1132929059582253</v>
      </c>
    </row>
    <row r="10" spans="1:7" x14ac:dyDescent="0.25">
      <c r="A10" s="117" t="s">
        <v>138</v>
      </c>
      <c r="B10" s="117"/>
      <c r="C10" s="64">
        <v>3727</v>
      </c>
      <c r="D10" s="73">
        <v>5.9790804376423781</v>
      </c>
    </row>
    <row r="11" spans="1:7" x14ac:dyDescent="0.25">
      <c r="A11" s="117" t="s">
        <v>139</v>
      </c>
      <c r="B11" s="117"/>
      <c r="C11" s="65">
        <v>678</v>
      </c>
      <c r="D11" s="73">
        <v>1.0876889017229763</v>
      </c>
    </row>
    <row r="12" spans="1:7" x14ac:dyDescent="0.25">
      <c r="A12" s="117" t="s">
        <v>140</v>
      </c>
      <c r="B12" s="117"/>
      <c r="C12" s="66">
        <v>324</v>
      </c>
      <c r="D12" s="73">
        <v>0.51978053710655503</v>
      </c>
    </row>
    <row r="13" spans="1:7" x14ac:dyDescent="0.25">
      <c r="A13" s="118" t="s">
        <v>13</v>
      </c>
      <c r="B13" s="118"/>
      <c r="C13" s="67">
        <v>214</v>
      </c>
      <c r="D13" s="74">
        <v>0.34331183623704559</v>
      </c>
    </row>
    <row r="14" spans="1:7" x14ac:dyDescent="0.25">
      <c r="A14" s="124" t="s">
        <v>141</v>
      </c>
      <c r="B14" s="117"/>
      <c r="C14" s="66">
        <v>150</v>
      </c>
      <c r="D14" s="73">
        <v>0.24063913754933103</v>
      </c>
    </row>
    <row r="15" spans="1:7" x14ac:dyDescent="0.25">
      <c r="A15" s="122" t="s">
        <v>142</v>
      </c>
      <c r="B15" s="122"/>
      <c r="C15" s="68">
        <v>18</v>
      </c>
      <c r="D15" s="73">
        <v>2.8876696505919723E-2</v>
      </c>
    </row>
    <row r="16" spans="1:7" x14ac:dyDescent="0.25">
      <c r="A16" s="122" t="s">
        <v>143</v>
      </c>
      <c r="B16" s="122"/>
      <c r="C16" s="68">
        <v>46</v>
      </c>
      <c r="D16" s="73">
        <v>7.3796002181794843E-2</v>
      </c>
    </row>
    <row r="17" spans="1:4" x14ac:dyDescent="0.25">
      <c r="A17" s="118" t="s">
        <v>16</v>
      </c>
      <c r="B17" s="118"/>
      <c r="C17" s="67">
        <v>58</v>
      </c>
      <c r="D17" s="74">
        <v>9.3047133185741329E-2</v>
      </c>
    </row>
    <row r="18" spans="1:4" x14ac:dyDescent="0.25">
      <c r="A18" s="115" t="s">
        <v>144</v>
      </c>
      <c r="B18" s="115"/>
      <c r="C18" s="63">
        <v>6</v>
      </c>
      <c r="D18" s="73">
        <v>9.6255655019732399E-3</v>
      </c>
    </row>
    <row r="19" spans="1:4" x14ac:dyDescent="0.25">
      <c r="A19" s="122" t="s">
        <v>145</v>
      </c>
      <c r="B19" s="122"/>
      <c r="C19" s="63">
        <v>3</v>
      </c>
      <c r="D19" s="73">
        <v>4.8127827509866199E-3</v>
      </c>
    </row>
    <row r="20" spans="1:4" x14ac:dyDescent="0.25">
      <c r="A20" s="117" t="s">
        <v>146</v>
      </c>
      <c r="B20" s="117"/>
      <c r="C20" s="68">
        <v>40</v>
      </c>
      <c r="D20" s="73">
        <v>6.4170436679821599E-2</v>
      </c>
    </row>
    <row r="21" spans="1:4" x14ac:dyDescent="0.25">
      <c r="A21" s="117" t="s">
        <v>147</v>
      </c>
      <c r="B21" s="117"/>
      <c r="C21" s="66">
        <v>2</v>
      </c>
      <c r="D21" s="73">
        <v>3.2085218339910804E-3</v>
      </c>
    </row>
    <row r="22" spans="1:4" x14ac:dyDescent="0.25">
      <c r="A22" s="122" t="s">
        <v>148</v>
      </c>
      <c r="B22" s="122"/>
      <c r="C22" s="68">
        <v>5</v>
      </c>
      <c r="D22" s="73">
        <v>8.0213045849776999E-3</v>
      </c>
    </row>
    <row r="23" spans="1:4" x14ac:dyDescent="0.25">
      <c r="A23" s="122" t="s">
        <v>12</v>
      </c>
      <c r="B23" s="122"/>
      <c r="C23" s="68">
        <v>2</v>
      </c>
      <c r="D23" s="73">
        <v>3.2085218339910804E-3</v>
      </c>
    </row>
    <row r="24" spans="1:4" x14ac:dyDescent="0.25">
      <c r="A24" s="118" t="s">
        <v>20</v>
      </c>
      <c r="B24" s="118"/>
      <c r="C24" s="67">
        <v>640</v>
      </c>
      <c r="D24" s="74">
        <v>1.0267269868771456</v>
      </c>
    </row>
    <row r="25" spans="1:4" ht="27.75" customHeight="1" x14ac:dyDescent="0.25">
      <c r="A25" s="122" t="s">
        <v>149</v>
      </c>
      <c r="B25" s="122"/>
      <c r="C25" s="68">
        <v>231</v>
      </c>
      <c r="D25" s="73">
        <v>0.37058427182596976</v>
      </c>
    </row>
    <row r="26" spans="1:4" x14ac:dyDescent="0.25">
      <c r="A26" s="122" t="s">
        <v>150</v>
      </c>
      <c r="B26" s="122"/>
      <c r="C26" s="68">
        <v>407</v>
      </c>
      <c r="D26" s="73">
        <v>0.65293419321718482</v>
      </c>
    </row>
    <row r="27" spans="1:4" x14ac:dyDescent="0.25">
      <c r="A27" s="122" t="s">
        <v>12</v>
      </c>
      <c r="B27" s="122"/>
      <c r="C27" s="68">
        <v>2</v>
      </c>
      <c r="D27" s="73">
        <v>3.2085218339910804E-3</v>
      </c>
    </row>
    <row r="28" spans="1:4" x14ac:dyDescent="0.25">
      <c r="A28" s="116" t="s">
        <v>151</v>
      </c>
      <c r="B28" s="116"/>
      <c r="C28" s="62">
        <v>1800</v>
      </c>
      <c r="D28" s="74">
        <v>2.8876696505919721</v>
      </c>
    </row>
    <row r="29" spans="1:4" x14ac:dyDescent="0.25">
      <c r="A29" s="122" t="s">
        <v>152</v>
      </c>
      <c r="B29" s="122"/>
      <c r="C29" s="68">
        <v>219</v>
      </c>
      <c r="D29" s="73">
        <v>0.35133314082202327</v>
      </c>
    </row>
    <row r="30" spans="1:4" x14ac:dyDescent="0.25">
      <c r="A30" s="122" t="s">
        <v>153</v>
      </c>
      <c r="B30" s="122"/>
      <c r="C30" s="64">
        <v>1049</v>
      </c>
      <c r="D30" s="73">
        <v>1.6828697019283219</v>
      </c>
    </row>
    <row r="31" spans="1:4" x14ac:dyDescent="0.25">
      <c r="A31" s="122" t="s">
        <v>154</v>
      </c>
      <c r="B31" s="122"/>
      <c r="C31" s="68">
        <v>36</v>
      </c>
      <c r="D31" s="73">
        <v>5.7753393011839446E-2</v>
      </c>
    </row>
    <row r="32" spans="1:4" x14ac:dyDescent="0.25">
      <c r="A32" s="122" t="s">
        <v>155</v>
      </c>
      <c r="B32" s="122"/>
      <c r="C32" s="68">
        <v>496</v>
      </c>
      <c r="D32" s="73">
        <v>0.79571341482978786</v>
      </c>
    </row>
    <row r="33" spans="1:4" x14ac:dyDescent="0.25">
      <c r="A33" s="116" t="s">
        <v>23</v>
      </c>
      <c r="B33" s="116"/>
      <c r="C33" s="69"/>
      <c r="D33" s="73"/>
    </row>
    <row r="34" spans="1:4" x14ac:dyDescent="0.25">
      <c r="A34" s="116" t="s">
        <v>24</v>
      </c>
      <c r="B34" s="116"/>
      <c r="C34" s="67">
        <v>2381</v>
      </c>
      <c r="D34" s="74">
        <v>3.8197452433663814</v>
      </c>
    </row>
    <row r="35" spans="1:4" x14ac:dyDescent="0.25">
      <c r="A35" s="117" t="s">
        <v>156</v>
      </c>
      <c r="B35" s="117"/>
      <c r="C35" s="66">
        <v>372</v>
      </c>
      <c r="D35" s="73">
        <v>0.59678506112234098</v>
      </c>
    </row>
    <row r="36" spans="1:4" x14ac:dyDescent="0.25">
      <c r="A36" s="117" t="s">
        <v>157</v>
      </c>
      <c r="B36" s="117"/>
      <c r="C36" s="66">
        <v>38</v>
      </c>
      <c r="D36" s="73">
        <v>6.096191484583053E-2</v>
      </c>
    </row>
    <row r="37" spans="1:4" x14ac:dyDescent="0.25">
      <c r="A37" s="117" t="s">
        <v>158</v>
      </c>
      <c r="B37" s="117"/>
      <c r="C37" s="66">
        <v>83</v>
      </c>
      <c r="D37" s="73">
        <v>0.13315365611062982</v>
      </c>
    </row>
    <row r="38" spans="1:4" x14ac:dyDescent="0.25">
      <c r="A38" s="117" t="s">
        <v>159</v>
      </c>
      <c r="B38" s="117"/>
      <c r="C38" s="66">
        <v>54</v>
      </c>
      <c r="D38" s="73">
        <v>8.6630089517759162E-2</v>
      </c>
    </row>
    <row r="39" spans="1:4" x14ac:dyDescent="0.25">
      <c r="A39" s="117" t="s">
        <v>160</v>
      </c>
      <c r="B39" s="117"/>
      <c r="C39" s="64">
        <v>1745</v>
      </c>
      <c r="D39" s="73">
        <v>2.7994353001572176</v>
      </c>
    </row>
    <row r="40" spans="1:4" x14ac:dyDescent="0.25">
      <c r="A40" s="122" t="s">
        <v>161</v>
      </c>
      <c r="B40" s="122"/>
      <c r="C40" s="64">
        <v>77</v>
      </c>
      <c r="D40" s="73">
        <v>0.12352809060865659</v>
      </c>
    </row>
    <row r="41" spans="1:4" x14ac:dyDescent="0.25">
      <c r="A41" s="122" t="s">
        <v>12</v>
      </c>
      <c r="B41" s="122"/>
      <c r="C41" s="70">
        <v>12</v>
      </c>
      <c r="D41" s="73">
        <v>1.925113100394648E-2</v>
      </c>
    </row>
    <row r="42" spans="1:4" x14ac:dyDescent="0.25">
      <c r="A42" s="118" t="s">
        <v>31</v>
      </c>
      <c r="B42" s="118"/>
      <c r="C42" s="67">
        <v>45</v>
      </c>
      <c r="D42" s="74">
        <v>7.2191741264799311E-2</v>
      </c>
    </row>
    <row r="43" spans="1:4" x14ac:dyDescent="0.25">
      <c r="A43" s="117" t="s">
        <v>162</v>
      </c>
      <c r="B43" s="117"/>
      <c r="C43" s="65">
        <v>44</v>
      </c>
      <c r="D43" s="73">
        <v>7.0587480347803766E-2</v>
      </c>
    </row>
    <row r="44" spans="1:4" x14ac:dyDescent="0.25">
      <c r="A44" s="122" t="s">
        <v>12</v>
      </c>
      <c r="B44" s="122"/>
      <c r="C44" s="68">
        <v>1</v>
      </c>
      <c r="D44" s="73">
        <v>1.6042609169955402E-3</v>
      </c>
    </row>
    <row r="45" spans="1:4" x14ac:dyDescent="0.25">
      <c r="A45" s="116" t="s">
        <v>33</v>
      </c>
      <c r="B45" s="116"/>
      <c r="C45" s="69"/>
      <c r="D45" s="73"/>
    </row>
    <row r="46" spans="1:4" x14ac:dyDescent="0.25">
      <c r="A46" s="118" t="s">
        <v>34</v>
      </c>
      <c r="B46" s="118"/>
      <c r="C46" s="71">
        <v>194</v>
      </c>
      <c r="D46" s="74">
        <v>0.31122661789713479</v>
      </c>
    </row>
    <row r="47" spans="1:4" x14ac:dyDescent="0.25">
      <c r="A47" s="117" t="s">
        <v>163</v>
      </c>
      <c r="B47" s="117"/>
      <c r="C47" s="65">
        <v>194</v>
      </c>
      <c r="D47" s="73">
        <v>0.31122661789713479</v>
      </c>
    </row>
    <row r="48" spans="1:4" x14ac:dyDescent="0.25">
      <c r="A48" s="118" t="s">
        <v>36</v>
      </c>
      <c r="B48" s="118"/>
      <c r="C48" s="67">
        <v>29243</v>
      </c>
      <c r="D48" s="74">
        <v>46.913401995700582</v>
      </c>
    </row>
    <row r="49" spans="1:4" x14ac:dyDescent="0.25">
      <c r="A49" s="117" t="s">
        <v>164</v>
      </c>
      <c r="B49" s="117"/>
      <c r="C49" s="64">
        <v>5292</v>
      </c>
      <c r="D49" s="73">
        <v>8.4897487727403984</v>
      </c>
    </row>
    <row r="50" spans="1:4" x14ac:dyDescent="0.25">
      <c r="A50" s="117" t="s">
        <v>165</v>
      </c>
      <c r="B50" s="117"/>
      <c r="C50" s="64">
        <v>545</v>
      </c>
      <c r="D50" s="73">
        <v>0.87432219976256942</v>
      </c>
    </row>
    <row r="51" spans="1:4" x14ac:dyDescent="0.25">
      <c r="A51" s="117" t="s">
        <v>166</v>
      </c>
      <c r="B51" s="117"/>
      <c r="C51" s="64">
        <v>1960</v>
      </c>
      <c r="D51" s="73">
        <v>3.1443513973112589</v>
      </c>
    </row>
    <row r="52" spans="1:4" x14ac:dyDescent="0.25">
      <c r="A52" s="117" t="s">
        <v>167</v>
      </c>
      <c r="B52" s="117"/>
      <c r="C52" s="64">
        <v>50</v>
      </c>
      <c r="D52" s="73">
        <v>8.0213045849777009E-2</v>
      </c>
    </row>
    <row r="53" spans="1:4" x14ac:dyDescent="0.25">
      <c r="A53" s="117" t="s">
        <v>168</v>
      </c>
      <c r="B53" s="117"/>
      <c r="C53" s="64">
        <v>1229</v>
      </c>
      <c r="D53" s="73">
        <v>1.9716366669875189</v>
      </c>
    </row>
    <row r="54" spans="1:4" x14ac:dyDescent="0.25">
      <c r="A54" s="117" t="s">
        <v>169</v>
      </c>
      <c r="B54" s="117"/>
      <c r="C54" s="64">
        <v>17928</v>
      </c>
      <c r="D54" s="73">
        <v>28.761189719896045</v>
      </c>
    </row>
    <row r="55" spans="1:4" x14ac:dyDescent="0.25">
      <c r="A55" s="117" t="s">
        <v>170</v>
      </c>
      <c r="B55" s="117"/>
      <c r="C55" s="64">
        <v>1883</v>
      </c>
      <c r="D55" s="73">
        <v>3.020823306702602</v>
      </c>
    </row>
    <row r="56" spans="1:4" x14ac:dyDescent="0.25">
      <c r="A56" s="117" t="s">
        <v>171</v>
      </c>
      <c r="B56" s="117"/>
      <c r="C56" s="66">
        <v>356</v>
      </c>
      <c r="D56" s="73">
        <v>0.57111688645041225</v>
      </c>
    </row>
    <row r="57" spans="1:4" x14ac:dyDescent="0.25">
      <c r="A57" s="116" t="s">
        <v>172</v>
      </c>
      <c r="B57" s="116"/>
      <c r="C57" s="69"/>
      <c r="D57" s="73"/>
    </row>
    <row r="58" spans="1:4" x14ac:dyDescent="0.25">
      <c r="A58" s="118" t="s">
        <v>44</v>
      </c>
      <c r="B58" s="118"/>
      <c r="C58" s="67">
        <v>345</v>
      </c>
      <c r="D58" s="74">
        <v>0.55347001636346138</v>
      </c>
    </row>
    <row r="59" spans="1:4" x14ac:dyDescent="0.25">
      <c r="A59" s="117" t="s">
        <v>173</v>
      </c>
      <c r="B59" s="117"/>
      <c r="C59" s="72">
        <v>313</v>
      </c>
      <c r="D59" s="73">
        <v>0.50213366701960405</v>
      </c>
    </row>
    <row r="60" spans="1:4" x14ac:dyDescent="0.25">
      <c r="A60" s="117" t="s">
        <v>174</v>
      </c>
      <c r="B60" s="117"/>
      <c r="C60" s="72">
        <v>9</v>
      </c>
      <c r="D60" s="73">
        <v>1.4438348252959862E-2</v>
      </c>
    </row>
    <row r="61" spans="1:4" x14ac:dyDescent="0.25">
      <c r="A61" s="117" t="s">
        <v>175</v>
      </c>
      <c r="B61" s="117"/>
      <c r="C61" s="72">
        <v>10</v>
      </c>
      <c r="D61" s="73">
        <v>1.60426091699554E-2</v>
      </c>
    </row>
    <row r="62" spans="1:4" x14ac:dyDescent="0.25">
      <c r="A62" s="122" t="s">
        <v>12</v>
      </c>
      <c r="B62" s="122"/>
      <c r="C62" s="72">
        <v>13</v>
      </c>
      <c r="D62" s="73">
        <v>2.0855391920942021E-2</v>
      </c>
    </row>
    <row r="63" spans="1:4" x14ac:dyDescent="0.25">
      <c r="A63" s="118" t="s">
        <v>48</v>
      </c>
      <c r="B63" s="118"/>
      <c r="C63" s="67">
        <v>288</v>
      </c>
      <c r="D63" s="74">
        <v>0.46202714409471557</v>
      </c>
    </row>
    <row r="64" spans="1:4" x14ac:dyDescent="0.25">
      <c r="A64" s="117" t="s">
        <v>176</v>
      </c>
      <c r="B64" s="117"/>
      <c r="C64" s="72">
        <v>22</v>
      </c>
      <c r="D64" s="73">
        <v>3.5293740173901883E-2</v>
      </c>
    </row>
    <row r="65" spans="1:4" x14ac:dyDescent="0.25">
      <c r="A65" s="117" t="s">
        <v>177</v>
      </c>
      <c r="B65" s="117"/>
      <c r="C65" s="66">
        <v>77</v>
      </c>
      <c r="D65" s="73">
        <v>0.12352809060865659</v>
      </c>
    </row>
    <row r="66" spans="1:4" x14ac:dyDescent="0.25">
      <c r="A66" s="117" t="s">
        <v>178</v>
      </c>
      <c r="B66" s="117"/>
      <c r="C66" s="65">
        <v>46</v>
      </c>
      <c r="D66" s="73">
        <v>7.3796002181794843E-2</v>
      </c>
    </row>
    <row r="67" spans="1:4" x14ac:dyDescent="0.25">
      <c r="A67" s="117" t="s">
        <v>179</v>
      </c>
      <c r="B67" s="117"/>
      <c r="C67" s="65">
        <v>25</v>
      </c>
      <c r="D67" s="73">
        <v>4.0106522924888505E-2</v>
      </c>
    </row>
    <row r="68" spans="1:4" x14ac:dyDescent="0.25">
      <c r="A68" s="117" t="s">
        <v>180</v>
      </c>
      <c r="B68" s="117"/>
      <c r="C68" s="65">
        <v>20</v>
      </c>
      <c r="D68" s="73">
        <v>3.20852183399108E-2</v>
      </c>
    </row>
    <row r="69" spans="1:4" x14ac:dyDescent="0.25">
      <c r="A69" s="117" t="s">
        <v>181</v>
      </c>
      <c r="B69" s="117"/>
      <c r="C69" s="66">
        <v>41</v>
      </c>
      <c r="D69" s="73">
        <v>6.5774697596817144E-2</v>
      </c>
    </row>
    <row r="70" spans="1:4" x14ac:dyDescent="0.25">
      <c r="A70" s="117" t="s">
        <v>182</v>
      </c>
      <c r="B70" s="117"/>
      <c r="C70" s="66">
        <v>14</v>
      </c>
      <c r="D70" s="73">
        <v>2.2459652837937563E-2</v>
      </c>
    </row>
    <row r="71" spans="1:4" x14ac:dyDescent="0.25">
      <c r="A71" s="117" t="s">
        <v>183</v>
      </c>
      <c r="B71" s="117"/>
      <c r="C71" s="66">
        <v>9</v>
      </c>
      <c r="D71" s="73">
        <v>1.4438348252959862E-2</v>
      </c>
    </row>
    <row r="72" spans="1:4" x14ac:dyDescent="0.25">
      <c r="A72" s="122" t="s">
        <v>12</v>
      </c>
      <c r="B72" s="122"/>
      <c r="C72" s="66">
        <v>34</v>
      </c>
      <c r="D72" s="73">
        <v>5.4544871177848363E-2</v>
      </c>
    </row>
    <row r="73" spans="1:4" x14ac:dyDescent="0.25">
      <c r="A73" s="118" t="s">
        <v>56</v>
      </c>
      <c r="B73" s="118"/>
      <c r="C73" s="67">
        <v>2827</v>
      </c>
      <c r="D73" s="74">
        <v>4.535245612346392</v>
      </c>
    </row>
    <row r="74" spans="1:4" x14ac:dyDescent="0.25">
      <c r="A74" s="117" t="s">
        <v>184</v>
      </c>
      <c r="B74" s="117"/>
      <c r="C74" s="64">
        <v>2456</v>
      </c>
      <c r="D74" s="73">
        <v>3.9400648121410469</v>
      </c>
    </row>
    <row r="75" spans="1:4" x14ac:dyDescent="0.25">
      <c r="A75" s="122" t="s">
        <v>185</v>
      </c>
      <c r="B75" s="122"/>
      <c r="C75" s="68">
        <v>12</v>
      </c>
      <c r="D75" s="73">
        <v>1.925113100394648E-2</v>
      </c>
    </row>
    <row r="76" spans="1:4" x14ac:dyDescent="0.25">
      <c r="A76" s="115" t="s">
        <v>186</v>
      </c>
      <c r="B76" s="115"/>
      <c r="C76" s="68">
        <v>359</v>
      </c>
      <c r="D76" s="73">
        <v>0.57592966920139887</v>
      </c>
    </row>
    <row r="77" spans="1:4" x14ac:dyDescent="0.25">
      <c r="A77" s="118" t="s">
        <v>60</v>
      </c>
      <c r="B77" s="118"/>
      <c r="C77" s="71">
        <v>7</v>
      </c>
      <c r="D77" s="74">
        <v>1.1229826418968782E-2</v>
      </c>
    </row>
    <row r="78" spans="1:4" x14ac:dyDescent="0.25">
      <c r="A78" s="117" t="s">
        <v>187</v>
      </c>
      <c r="B78" s="117"/>
      <c r="C78" s="66">
        <v>7</v>
      </c>
      <c r="D78" s="73">
        <v>1.1229826418968782E-2</v>
      </c>
    </row>
    <row r="79" spans="1:4" x14ac:dyDescent="0.25">
      <c r="A79" s="132" t="s">
        <v>188</v>
      </c>
      <c r="B79" s="132"/>
      <c r="C79" s="67">
        <v>1112</v>
      </c>
      <c r="D79" s="74">
        <v>1.7839381396990408</v>
      </c>
    </row>
    <row r="80" spans="1:4" x14ac:dyDescent="0.25">
      <c r="A80" s="117" t="s">
        <v>189</v>
      </c>
      <c r="B80" s="117"/>
      <c r="C80" s="66">
        <v>486</v>
      </c>
      <c r="D80" s="73">
        <v>0.77967080565983249</v>
      </c>
    </row>
    <row r="81" spans="1:4" x14ac:dyDescent="0.25">
      <c r="A81" s="117" t="s">
        <v>190</v>
      </c>
      <c r="B81" s="117"/>
      <c r="C81" s="66">
        <v>81</v>
      </c>
      <c r="D81" s="73">
        <v>0.12994513427663876</v>
      </c>
    </row>
    <row r="82" spans="1:4" x14ac:dyDescent="0.25">
      <c r="A82" s="117" t="s">
        <v>191</v>
      </c>
      <c r="B82" s="117"/>
      <c r="C82" s="66">
        <v>529</v>
      </c>
      <c r="D82" s="73">
        <v>0.8486540250906407</v>
      </c>
    </row>
    <row r="83" spans="1:4" x14ac:dyDescent="0.25">
      <c r="A83" s="117" t="s">
        <v>192</v>
      </c>
      <c r="B83" s="117"/>
      <c r="C83" s="66">
        <v>16</v>
      </c>
      <c r="D83" s="73">
        <v>2.5668174671928643E-2</v>
      </c>
    </row>
    <row r="84" spans="1:4" x14ac:dyDescent="0.25">
      <c r="A84" s="133" t="s">
        <v>63</v>
      </c>
      <c r="B84" s="133"/>
      <c r="C84" s="77">
        <v>203</v>
      </c>
      <c r="D84" s="76">
        <v>0.32566496615009466</v>
      </c>
    </row>
    <row r="85" spans="1:4" ht="30.75" customHeight="1" x14ac:dyDescent="0.25">
      <c r="A85" s="135" t="s">
        <v>193</v>
      </c>
      <c r="B85" s="135"/>
      <c r="C85" s="135"/>
      <c r="D85" s="135"/>
    </row>
    <row r="86" spans="1:4" ht="30.75" customHeight="1" x14ac:dyDescent="0.25">
      <c r="A86" s="111" t="s">
        <v>194</v>
      </c>
      <c r="B86" s="111"/>
      <c r="C86" s="111"/>
      <c r="D86" s="111"/>
    </row>
  </sheetData>
  <mergeCells count="86">
    <mergeCell ref="A85:D85"/>
    <mergeCell ref="A86:D86"/>
    <mergeCell ref="A2:B3"/>
    <mergeCell ref="A4:B4"/>
    <mergeCell ref="A5:B5"/>
    <mergeCell ref="A6:B6"/>
    <mergeCell ref="A12:B12"/>
    <mergeCell ref="A13:B13"/>
    <mergeCell ref="A14:B14"/>
    <mergeCell ref="A15:B15"/>
    <mergeCell ref="A21:B21"/>
    <mergeCell ref="A11:B11"/>
    <mergeCell ref="A16:B16"/>
    <mergeCell ref="A17:B17"/>
    <mergeCell ref="A18:B18"/>
    <mergeCell ref="A19:B19"/>
    <mergeCell ref="A1:D1"/>
    <mergeCell ref="A7:B7"/>
    <mergeCell ref="A8:B8"/>
    <mergeCell ref="A9:B9"/>
    <mergeCell ref="A10:B10"/>
    <mergeCell ref="C2:D2"/>
    <mergeCell ref="A57:B57"/>
    <mergeCell ref="A20:B20"/>
    <mergeCell ref="A33:B33"/>
    <mergeCell ref="A22:B22"/>
    <mergeCell ref="A23:B23"/>
    <mergeCell ref="A24:B24"/>
    <mergeCell ref="A25:B25"/>
    <mergeCell ref="A26:B26"/>
    <mergeCell ref="A27:B27"/>
    <mergeCell ref="A28:B28"/>
    <mergeCell ref="A29:B29"/>
    <mergeCell ref="A30:B30"/>
    <mergeCell ref="A31:B31"/>
    <mergeCell ref="A32:B32"/>
    <mergeCell ref="A45:B45"/>
    <mergeCell ref="A34:B34"/>
    <mergeCell ref="A35:B35"/>
    <mergeCell ref="A36:B36"/>
    <mergeCell ref="A37:B37"/>
    <mergeCell ref="A38:B38"/>
    <mergeCell ref="A39:B39"/>
    <mergeCell ref="A40:B40"/>
    <mergeCell ref="A41:B41"/>
    <mergeCell ref="A42:B42"/>
    <mergeCell ref="A43:B43"/>
    <mergeCell ref="A44:B44"/>
    <mergeCell ref="A46:B46"/>
    <mergeCell ref="A47:B47"/>
    <mergeCell ref="A48:B48"/>
    <mergeCell ref="A49:B49"/>
    <mergeCell ref="A50:B50"/>
    <mergeCell ref="A51:B51"/>
    <mergeCell ref="A52:B52"/>
    <mergeCell ref="A53:B53"/>
    <mergeCell ref="A54:B54"/>
    <mergeCell ref="A55:B55"/>
    <mergeCell ref="A56:B56"/>
    <mergeCell ref="A69:B69"/>
    <mergeCell ref="A70:B70"/>
    <mergeCell ref="A84:B84"/>
    <mergeCell ref="A74:B74"/>
    <mergeCell ref="A75:B75"/>
    <mergeCell ref="A76:B76"/>
    <mergeCell ref="A77:B77"/>
    <mergeCell ref="A71:B71"/>
    <mergeCell ref="A58:B58"/>
    <mergeCell ref="A59:B59"/>
    <mergeCell ref="A60:B60"/>
    <mergeCell ref="A83:B83"/>
    <mergeCell ref="A78:B78"/>
    <mergeCell ref="A73:B73"/>
    <mergeCell ref="A79:B79"/>
    <mergeCell ref="A80:B80"/>
    <mergeCell ref="A81:B81"/>
    <mergeCell ref="A82:B82"/>
    <mergeCell ref="A72:B72"/>
    <mergeCell ref="A61:B61"/>
    <mergeCell ref="A62:B62"/>
    <mergeCell ref="A63:B63"/>
    <mergeCell ref="A64:B64"/>
    <mergeCell ref="A65:B65"/>
    <mergeCell ref="A66:B66"/>
    <mergeCell ref="A67:B67"/>
    <mergeCell ref="A68:B68"/>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78"/>
  <sheetViews>
    <sheetView workbookViewId="0">
      <selection activeCell="A13" sqref="A13:B13"/>
    </sheetView>
  </sheetViews>
  <sheetFormatPr baseColWidth="10" defaultRowHeight="13.2" x14ac:dyDescent="0.25"/>
  <cols>
    <col min="2" max="2" width="52.5546875" customWidth="1"/>
    <col min="3" max="3" width="15.5546875" customWidth="1"/>
  </cols>
  <sheetData>
    <row r="1" spans="1:7" ht="49.5" customHeight="1" x14ac:dyDescent="0.25">
      <c r="A1" s="139" t="s">
        <v>195</v>
      </c>
      <c r="B1" s="140"/>
      <c r="C1" s="140"/>
      <c r="D1" s="140"/>
      <c r="E1" s="59"/>
      <c r="F1" s="59"/>
      <c r="G1" s="59"/>
    </row>
    <row r="2" spans="1:7" x14ac:dyDescent="0.25">
      <c r="A2" s="147" t="s">
        <v>0</v>
      </c>
      <c r="B2" s="147"/>
      <c r="C2" s="149" t="s">
        <v>1</v>
      </c>
      <c r="D2" s="149"/>
    </row>
    <row r="3" spans="1:7" x14ac:dyDescent="0.25">
      <c r="A3" s="148"/>
      <c r="B3" s="148"/>
      <c r="C3" s="2" t="s">
        <v>2</v>
      </c>
      <c r="D3" s="2" t="s">
        <v>99</v>
      </c>
    </row>
    <row r="4" spans="1:7" x14ac:dyDescent="0.25">
      <c r="A4" s="150" t="s">
        <v>4</v>
      </c>
      <c r="B4" s="150"/>
      <c r="C4" s="3">
        <v>41158</v>
      </c>
      <c r="D4" s="4">
        <v>100</v>
      </c>
    </row>
    <row r="5" spans="1:7" x14ac:dyDescent="0.25">
      <c r="A5" s="150" t="s">
        <v>5</v>
      </c>
      <c r="B5" s="150"/>
    </row>
    <row r="6" spans="1:7" x14ac:dyDescent="0.25">
      <c r="A6" s="143" t="s">
        <v>6</v>
      </c>
      <c r="B6" s="143"/>
      <c r="C6" s="79">
        <v>9341</v>
      </c>
      <c r="D6" s="80">
        <v>22.695466252004469</v>
      </c>
    </row>
    <row r="7" spans="1:7" x14ac:dyDescent="0.25">
      <c r="A7" s="141" t="s">
        <v>100</v>
      </c>
      <c r="B7" s="141"/>
      <c r="C7" s="56">
        <v>41</v>
      </c>
      <c r="D7" s="10">
        <v>9.9616113513776181E-2</v>
      </c>
    </row>
    <row r="8" spans="1:7" x14ac:dyDescent="0.25">
      <c r="A8" s="141" t="s">
        <v>8</v>
      </c>
      <c r="B8" s="141"/>
      <c r="C8" s="11">
        <v>8255</v>
      </c>
      <c r="D8" s="10">
        <v>20.056854074542009</v>
      </c>
    </row>
    <row r="9" spans="1:7" x14ac:dyDescent="0.25">
      <c r="A9" s="141" t="s">
        <v>9</v>
      </c>
      <c r="B9" s="141"/>
      <c r="C9" s="57">
        <v>344</v>
      </c>
      <c r="D9" s="10">
        <v>0.83580348899363432</v>
      </c>
    </row>
    <row r="10" spans="1:7" x14ac:dyDescent="0.25">
      <c r="A10" s="141" t="s">
        <v>101</v>
      </c>
      <c r="B10" s="141"/>
      <c r="C10" s="57">
        <v>486</v>
      </c>
      <c r="D10" s="10">
        <v>1.1808153943340298</v>
      </c>
    </row>
    <row r="11" spans="1:7" x14ac:dyDescent="0.25">
      <c r="A11" s="141" t="s">
        <v>102</v>
      </c>
      <c r="B11" s="141"/>
      <c r="C11" s="57">
        <v>2</v>
      </c>
      <c r="D11" s="10">
        <v>4.8593226104281066E-3</v>
      </c>
    </row>
    <row r="12" spans="1:7" x14ac:dyDescent="0.25">
      <c r="A12" s="141" t="s">
        <v>11</v>
      </c>
      <c r="B12" s="141"/>
      <c r="C12" s="9">
        <v>213</v>
      </c>
      <c r="D12" s="10">
        <v>0.51751785801059325</v>
      </c>
    </row>
    <row r="13" spans="1:7" x14ac:dyDescent="0.25">
      <c r="A13" s="143" t="s">
        <v>13</v>
      </c>
      <c r="B13" s="143"/>
      <c r="C13" s="6">
        <v>368</v>
      </c>
      <c r="D13" s="7">
        <v>0.8941153603187717</v>
      </c>
      <c r="E13" s="78"/>
    </row>
    <row r="14" spans="1:7" x14ac:dyDescent="0.25">
      <c r="A14" s="146" t="s">
        <v>14</v>
      </c>
      <c r="B14" s="141"/>
      <c r="C14" s="9">
        <v>168</v>
      </c>
      <c r="D14" s="10">
        <v>0.40818309927596097</v>
      </c>
    </row>
    <row r="15" spans="1:7" x14ac:dyDescent="0.25">
      <c r="A15" s="142" t="s">
        <v>103</v>
      </c>
      <c r="B15" s="142"/>
      <c r="C15" s="13">
        <v>200</v>
      </c>
      <c r="D15" s="10">
        <v>0.48593226104281068</v>
      </c>
    </row>
    <row r="16" spans="1:7" x14ac:dyDescent="0.25">
      <c r="A16" s="143" t="s">
        <v>16</v>
      </c>
      <c r="B16" s="143"/>
      <c r="C16" s="6">
        <v>104</v>
      </c>
      <c r="D16" s="7">
        <v>0.2526847757422615</v>
      </c>
    </row>
    <row r="17" spans="1:4" x14ac:dyDescent="0.25">
      <c r="A17" s="58" t="s">
        <v>104</v>
      </c>
      <c r="B17" s="5"/>
      <c r="C17" s="56">
        <v>10</v>
      </c>
      <c r="D17" s="10">
        <v>2.4296613052140533E-2</v>
      </c>
    </row>
    <row r="18" spans="1:4" x14ac:dyDescent="0.25">
      <c r="A18" s="142" t="s">
        <v>105</v>
      </c>
      <c r="B18" s="142"/>
      <c r="C18" s="56">
        <v>1</v>
      </c>
      <c r="D18" s="10">
        <v>2.4296613052140533E-3</v>
      </c>
    </row>
    <row r="19" spans="1:4" x14ac:dyDescent="0.25">
      <c r="A19" s="141" t="s">
        <v>106</v>
      </c>
      <c r="B19" s="141"/>
      <c r="C19" s="13">
        <v>72</v>
      </c>
      <c r="D19" s="10">
        <v>0.17493561397541182</v>
      </c>
    </row>
    <row r="20" spans="1:4" x14ac:dyDescent="0.25">
      <c r="A20" s="141" t="s">
        <v>107</v>
      </c>
      <c r="B20" s="141"/>
      <c r="C20" s="9">
        <v>15</v>
      </c>
      <c r="D20" s="10">
        <v>3.6444919578210798E-2</v>
      </c>
    </row>
    <row r="21" spans="1:4" x14ac:dyDescent="0.25">
      <c r="A21" s="142" t="s">
        <v>19</v>
      </c>
      <c r="B21" s="142"/>
      <c r="C21" s="13">
        <v>4</v>
      </c>
      <c r="D21" s="10">
        <v>9.7186452208562132E-3</v>
      </c>
    </row>
    <row r="22" spans="1:4" x14ac:dyDescent="0.25">
      <c r="A22" s="142" t="s">
        <v>108</v>
      </c>
      <c r="B22" s="142"/>
      <c r="C22" s="13">
        <v>2</v>
      </c>
      <c r="D22" s="10">
        <v>4.8593226104281066E-3</v>
      </c>
    </row>
    <row r="23" spans="1:4" x14ac:dyDescent="0.25">
      <c r="A23" s="143" t="s">
        <v>20</v>
      </c>
      <c r="B23" s="143"/>
      <c r="C23" s="6">
        <v>281</v>
      </c>
      <c r="D23" s="7">
        <v>0.68273482676514885</v>
      </c>
    </row>
    <row r="24" spans="1:4" x14ac:dyDescent="0.25">
      <c r="A24" s="142" t="s">
        <v>109</v>
      </c>
      <c r="B24" s="142"/>
      <c r="C24" s="13">
        <v>172</v>
      </c>
      <c r="D24" s="10">
        <v>0.41790174449681716</v>
      </c>
    </row>
    <row r="25" spans="1:4" x14ac:dyDescent="0.25">
      <c r="A25" s="142" t="s">
        <v>110</v>
      </c>
      <c r="B25" s="142"/>
      <c r="C25" s="13">
        <v>106</v>
      </c>
      <c r="D25" s="10">
        <v>0.2575440983526896</v>
      </c>
    </row>
    <row r="26" spans="1:4" x14ac:dyDescent="0.25">
      <c r="A26" s="142" t="s">
        <v>12</v>
      </c>
      <c r="B26" s="142"/>
      <c r="C26" s="13">
        <v>3</v>
      </c>
      <c r="D26" s="10">
        <v>7.2889839156421599E-3</v>
      </c>
    </row>
    <row r="27" spans="1:4" x14ac:dyDescent="0.25">
      <c r="A27" s="145" t="s">
        <v>23</v>
      </c>
      <c r="B27" s="145"/>
      <c r="C27" s="17"/>
      <c r="D27" s="10"/>
    </row>
    <row r="28" spans="1:4" x14ac:dyDescent="0.25">
      <c r="A28" s="145" t="s">
        <v>24</v>
      </c>
      <c r="B28" s="145"/>
      <c r="C28" s="6">
        <v>3141</v>
      </c>
      <c r="D28" s="7">
        <v>7.6315661596773401</v>
      </c>
    </row>
    <row r="29" spans="1:4" x14ac:dyDescent="0.25">
      <c r="A29" s="141" t="s">
        <v>111</v>
      </c>
      <c r="B29" s="141"/>
      <c r="C29" s="9">
        <v>228</v>
      </c>
      <c r="D29" s="10">
        <v>0.55396277758880419</v>
      </c>
    </row>
    <row r="30" spans="1:4" x14ac:dyDescent="0.25">
      <c r="A30" s="141" t="s">
        <v>26</v>
      </c>
      <c r="B30" s="141"/>
      <c r="C30" s="9">
        <v>58</v>
      </c>
      <c r="D30" s="10">
        <v>0.1409203557024151</v>
      </c>
    </row>
    <row r="31" spans="1:4" x14ac:dyDescent="0.25">
      <c r="A31" s="141" t="s">
        <v>112</v>
      </c>
      <c r="B31" s="141"/>
      <c r="C31" s="9">
        <v>22</v>
      </c>
      <c r="D31" s="10">
        <v>5.3452548714709162E-2</v>
      </c>
    </row>
    <row r="32" spans="1:4" x14ac:dyDescent="0.25">
      <c r="A32" s="141" t="s">
        <v>28</v>
      </c>
      <c r="B32" s="141"/>
      <c r="C32" s="9">
        <v>14</v>
      </c>
      <c r="D32" s="10">
        <v>3.4015258272996743E-2</v>
      </c>
    </row>
    <row r="33" spans="1:4" x14ac:dyDescent="0.25">
      <c r="A33" s="141" t="s">
        <v>113</v>
      </c>
      <c r="B33" s="141"/>
      <c r="C33" s="11">
        <v>2660</v>
      </c>
      <c r="D33" s="10">
        <v>6.4628990718693808</v>
      </c>
    </row>
    <row r="34" spans="1:4" x14ac:dyDescent="0.25">
      <c r="A34" s="141" t="s">
        <v>114</v>
      </c>
      <c r="B34" s="141"/>
      <c r="C34" s="11">
        <v>159</v>
      </c>
      <c r="D34" s="10">
        <v>0.38631614752903443</v>
      </c>
    </row>
    <row r="35" spans="1:4" x14ac:dyDescent="0.25">
      <c r="A35" s="143" t="s">
        <v>31</v>
      </c>
      <c r="B35" s="143"/>
      <c r="C35" s="6">
        <v>27</v>
      </c>
      <c r="D35" s="7">
        <f>D36+D37</f>
        <v>6.5600855240779438E-2</v>
      </c>
    </row>
    <row r="36" spans="1:4" x14ac:dyDescent="0.25">
      <c r="A36" s="141" t="s">
        <v>115</v>
      </c>
      <c r="B36" s="141"/>
      <c r="C36" s="57">
        <v>20</v>
      </c>
      <c r="D36" s="10">
        <v>4.8593226104281066E-2</v>
      </c>
    </row>
    <row r="37" spans="1:4" x14ac:dyDescent="0.25">
      <c r="A37" s="142" t="s">
        <v>12</v>
      </c>
      <c r="B37" s="142"/>
      <c r="C37" s="13">
        <v>7</v>
      </c>
      <c r="D37" s="10">
        <v>1.7007629136498371E-2</v>
      </c>
    </row>
    <row r="38" spans="1:4" x14ac:dyDescent="0.25">
      <c r="A38" s="145" t="s">
        <v>33</v>
      </c>
      <c r="B38" s="145"/>
      <c r="C38" s="17"/>
      <c r="D38" s="10"/>
    </row>
    <row r="39" spans="1:4" x14ac:dyDescent="0.25">
      <c r="A39" s="143" t="s">
        <v>34</v>
      </c>
      <c r="B39" s="143"/>
      <c r="C39" s="15">
        <v>305</v>
      </c>
      <c r="D39" s="7">
        <v>0.74104669809028623</v>
      </c>
    </row>
    <row r="40" spans="1:4" x14ac:dyDescent="0.25">
      <c r="A40" s="141" t="s">
        <v>35</v>
      </c>
      <c r="B40" s="141"/>
      <c r="C40" s="9">
        <v>305</v>
      </c>
      <c r="D40" s="10">
        <v>0.74104669809028623</v>
      </c>
    </row>
    <row r="41" spans="1:4" x14ac:dyDescent="0.25">
      <c r="A41" s="143" t="s">
        <v>36</v>
      </c>
      <c r="B41" s="143"/>
      <c r="C41" s="6">
        <v>21297</v>
      </c>
      <c r="D41" s="7">
        <v>51.744496817143691</v>
      </c>
    </row>
    <row r="42" spans="1:4" x14ac:dyDescent="0.25">
      <c r="A42" s="141" t="s">
        <v>116</v>
      </c>
      <c r="B42" s="141"/>
      <c r="C42" s="11">
        <v>3422</v>
      </c>
      <c r="D42" s="10">
        <v>8.3143009864424897</v>
      </c>
    </row>
    <row r="43" spans="1:4" x14ac:dyDescent="0.25">
      <c r="A43" s="141" t="s">
        <v>117</v>
      </c>
      <c r="B43" s="141"/>
      <c r="C43" s="11">
        <v>1310</v>
      </c>
      <c r="D43" s="10">
        <v>3.1828563098304099</v>
      </c>
    </row>
    <row r="44" spans="1:4" x14ac:dyDescent="0.25">
      <c r="A44" s="141" t="s">
        <v>118</v>
      </c>
      <c r="B44" s="141"/>
      <c r="C44" s="11">
        <v>1192</v>
      </c>
      <c r="D44" s="10">
        <v>2.8961562758151516</v>
      </c>
    </row>
    <row r="45" spans="1:4" x14ac:dyDescent="0.25">
      <c r="A45" s="141" t="s">
        <v>119</v>
      </c>
      <c r="B45" s="141"/>
      <c r="C45" s="11">
        <v>7516</v>
      </c>
      <c r="D45" s="10">
        <v>18.261334369988823</v>
      </c>
    </row>
    <row r="46" spans="1:4" x14ac:dyDescent="0.25">
      <c r="A46" s="141" t="s">
        <v>120</v>
      </c>
      <c r="B46" s="141"/>
      <c r="C46" s="11">
        <v>7385</v>
      </c>
      <c r="D46" s="10">
        <v>17.943048739005782</v>
      </c>
    </row>
    <row r="47" spans="1:4" x14ac:dyDescent="0.25">
      <c r="A47" s="141" t="s">
        <v>121</v>
      </c>
      <c r="B47" s="141"/>
      <c r="C47" s="9">
        <v>472</v>
      </c>
      <c r="D47" s="10">
        <v>1.1468001360610331</v>
      </c>
    </row>
    <row r="48" spans="1:4" x14ac:dyDescent="0.25">
      <c r="A48" s="145" t="s">
        <v>43</v>
      </c>
      <c r="B48" s="145"/>
      <c r="C48" s="17"/>
      <c r="D48" s="10"/>
    </row>
    <row r="49" spans="1:4" x14ac:dyDescent="0.25">
      <c r="A49" s="143" t="s">
        <v>44</v>
      </c>
      <c r="B49" s="143"/>
      <c r="C49" s="6">
        <v>276</v>
      </c>
      <c r="D49" s="7">
        <v>0.67058652023907861</v>
      </c>
    </row>
    <row r="50" spans="1:4" x14ac:dyDescent="0.25">
      <c r="A50" s="141" t="s">
        <v>122</v>
      </c>
      <c r="B50" s="141"/>
      <c r="C50" s="16">
        <v>242</v>
      </c>
      <c r="D50" s="10">
        <v>0.58797803586180086</v>
      </c>
    </row>
    <row r="51" spans="1:4" x14ac:dyDescent="0.25">
      <c r="A51" s="141" t="s">
        <v>123</v>
      </c>
      <c r="B51" s="141"/>
      <c r="C51" s="16">
        <v>3</v>
      </c>
      <c r="D51" s="10">
        <v>7.2889839156421599E-3</v>
      </c>
    </row>
    <row r="52" spans="1:4" x14ac:dyDescent="0.25">
      <c r="A52" s="141" t="s">
        <v>85</v>
      </c>
      <c r="B52" s="141"/>
      <c r="C52" s="16">
        <v>16</v>
      </c>
      <c r="D52" s="10">
        <v>3.8874580883424853E-2</v>
      </c>
    </row>
    <row r="53" spans="1:4" x14ac:dyDescent="0.25">
      <c r="A53" s="142" t="s">
        <v>46</v>
      </c>
      <c r="B53" s="142"/>
      <c r="C53" s="16">
        <v>7</v>
      </c>
      <c r="D53" s="10">
        <v>1.7007629136498371E-2</v>
      </c>
    </row>
    <row r="54" spans="1:4" x14ac:dyDescent="0.25">
      <c r="A54" s="142" t="s">
        <v>47</v>
      </c>
      <c r="B54" s="142"/>
      <c r="C54" s="16">
        <v>8</v>
      </c>
      <c r="D54" s="10">
        <v>1.9437290441712426E-2</v>
      </c>
    </row>
    <row r="55" spans="1:4" x14ac:dyDescent="0.25">
      <c r="A55" s="143" t="s">
        <v>48</v>
      </c>
      <c r="B55" s="143"/>
      <c r="C55" s="6">
        <v>1223</v>
      </c>
      <c r="D55" s="7">
        <v>2.9714757762767872</v>
      </c>
    </row>
    <row r="56" spans="1:4" x14ac:dyDescent="0.25">
      <c r="A56" s="141" t="s">
        <v>49</v>
      </c>
      <c r="B56" s="141"/>
      <c r="C56">
        <v>114</v>
      </c>
      <c r="D56" s="10">
        <v>0.27698138879440209</v>
      </c>
    </row>
    <row r="57" spans="1:4" x14ac:dyDescent="0.25">
      <c r="A57" s="141" t="s">
        <v>124</v>
      </c>
      <c r="B57" s="141"/>
      <c r="C57">
        <v>3</v>
      </c>
      <c r="D57" s="10">
        <v>7.2889839156421599E-3</v>
      </c>
    </row>
    <row r="58" spans="1:4" x14ac:dyDescent="0.25">
      <c r="A58" s="141" t="s">
        <v>50</v>
      </c>
      <c r="B58" s="141"/>
      <c r="C58" s="9">
        <v>143</v>
      </c>
      <c r="D58" s="10">
        <v>0.3474415666456096</v>
      </c>
    </row>
    <row r="59" spans="1:4" x14ac:dyDescent="0.25">
      <c r="A59" s="141" t="s">
        <v>125</v>
      </c>
      <c r="B59" s="141"/>
      <c r="C59" s="9">
        <v>163</v>
      </c>
      <c r="D59" s="10">
        <v>0.39603479274989073</v>
      </c>
    </row>
    <row r="60" spans="1:4" x14ac:dyDescent="0.25">
      <c r="A60" s="141" t="s">
        <v>126</v>
      </c>
      <c r="B60" s="141"/>
      <c r="C60">
        <v>141</v>
      </c>
      <c r="D60" s="10">
        <v>0.3425822440351815</v>
      </c>
    </row>
    <row r="61" spans="1:4" x14ac:dyDescent="0.25">
      <c r="A61" s="141" t="s">
        <v>127</v>
      </c>
      <c r="B61" s="141"/>
      <c r="C61">
        <v>31</v>
      </c>
      <c r="D61" s="10">
        <v>7.5319500461635644E-2</v>
      </c>
    </row>
    <row r="62" spans="1:4" x14ac:dyDescent="0.25">
      <c r="A62" s="141" t="s">
        <v>128</v>
      </c>
      <c r="B62" s="141"/>
      <c r="C62">
        <v>44</v>
      </c>
      <c r="D62" s="10">
        <v>0.10690509742941832</v>
      </c>
    </row>
    <row r="63" spans="1:4" x14ac:dyDescent="0.25">
      <c r="A63" s="141" t="s">
        <v>129</v>
      </c>
      <c r="B63" s="141"/>
      <c r="C63" s="9">
        <v>368</v>
      </c>
      <c r="D63" s="10">
        <v>0.89411536031877148</v>
      </c>
    </row>
    <row r="64" spans="1:4" x14ac:dyDescent="0.25">
      <c r="A64" s="141" t="s">
        <v>130</v>
      </c>
      <c r="B64" s="141"/>
      <c r="C64" s="9">
        <v>46</v>
      </c>
      <c r="D64" s="10">
        <v>0.11176442003984643</v>
      </c>
    </row>
    <row r="65" spans="1:4" x14ac:dyDescent="0.25">
      <c r="A65" s="141" t="s">
        <v>131</v>
      </c>
      <c r="B65" s="141"/>
      <c r="C65" s="9">
        <v>85</v>
      </c>
      <c r="D65" s="10">
        <v>0.20652121094319451</v>
      </c>
    </row>
    <row r="66" spans="1:4" x14ac:dyDescent="0.25">
      <c r="A66" s="141" t="s">
        <v>55</v>
      </c>
      <c r="B66" s="141"/>
      <c r="C66" s="9">
        <v>37</v>
      </c>
      <c r="D66" s="10">
        <v>8.9897468292919974E-2</v>
      </c>
    </row>
    <row r="67" spans="1:4" x14ac:dyDescent="0.25">
      <c r="A67" s="142" t="s">
        <v>12</v>
      </c>
      <c r="B67" s="142"/>
      <c r="C67" s="9">
        <v>48</v>
      </c>
      <c r="D67" s="10">
        <v>0.11662374265027456</v>
      </c>
    </row>
    <row r="68" spans="1:4" x14ac:dyDescent="0.25">
      <c r="A68" s="5" t="s">
        <v>56</v>
      </c>
      <c r="B68" s="17"/>
      <c r="C68" s="6">
        <v>4292</v>
      </c>
      <c r="D68" s="7">
        <v>10.428106321978717</v>
      </c>
    </row>
    <row r="69" spans="1:4" x14ac:dyDescent="0.25">
      <c r="A69" s="141" t="s">
        <v>132</v>
      </c>
      <c r="B69" s="141"/>
      <c r="C69" s="11">
        <v>4111</v>
      </c>
      <c r="D69" s="10">
        <v>9.9883376257349727</v>
      </c>
    </row>
    <row r="70" spans="1:4" x14ac:dyDescent="0.25">
      <c r="A70" s="142" t="s">
        <v>58</v>
      </c>
      <c r="B70" s="142"/>
      <c r="C70" s="13">
        <v>8</v>
      </c>
      <c r="D70" s="10">
        <v>1.9437290441712426E-2</v>
      </c>
    </row>
    <row r="71" spans="1:4" x14ac:dyDescent="0.25">
      <c r="A71" t="s">
        <v>59</v>
      </c>
      <c r="B71" s="55"/>
      <c r="C71" s="13">
        <v>167</v>
      </c>
      <c r="D71" s="10">
        <v>0.40575343797074681</v>
      </c>
    </row>
    <row r="72" spans="1:4" x14ac:dyDescent="0.25">
      <c r="A72" s="142" t="s">
        <v>12</v>
      </c>
      <c r="B72" s="142"/>
      <c r="C72" s="13">
        <v>6</v>
      </c>
      <c r="D72" s="10">
        <v>1.457796783128432E-2</v>
      </c>
    </row>
    <row r="73" spans="1:4" x14ac:dyDescent="0.25">
      <c r="A73" s="143" t="s">
        <v>60</v>
      </c>
      <c r="B73" s="143"/>
      <c r="C73" s="15">
        <v>16</v>
      </c>
      <c r="D73" s="7">
        <v>3.8874580883424846E-2</v>
      </c>
    </row>
    <row r="74" spans="1:4" x14ac:dyDescent="0.25">
      <c r="A74" s="141" t="s">
        <v>133</v>
      </c>
      <c r="B74" s="141"/>
      <c r="C74" s="9">
        <v>13</v>
      </c>
      <c r="D74" s="10">
        <v>3.1585596967782688E-2</v>
      </c>
    </row>
    <row r="75" spans="1:4" x14ac:dyDescent="0.25">
      <c r="A75" s="142" t="s">
        <v>12</v>
      </c>
      <c r="B75" s="142"/>
      <c r="C75" s="13">
        <v>3</v>
      </c>
      <c r="D75" s="10">
        <v>7.2889839156421599E-3</v>
      </c>
    </row>
    <row r="76" spans="1:4" x14ac:dyDescent="0.25">
      <c r="A76" s="144" t="s">
        <v>63</v>
      </c>
      <c r="B76" s="144"/>
      <c r="C76" s="18">
        <v>487</v>
      </c>
      <c r="D76" s="19">
        <v>1.1832450556392438</v>
      </c>
    </row>
    <row r="77" spans="1:4" ht="12.75" customHeight="1" x14ac:dyDescent="0.25">
      <c r="A77" s="136" t="s">
        <v>64</v>
      </c>
      <c r="B77" s="136"/>
      <c r="C77" s="136"/>
      <c r="D77" s="136"/>
    </row>
    <row r="78" spans="1:4" ht="24" customHeight="1" x14ac:dyDescent="0.25">
      <c r="A78" s="137" t="s">
        <v>134</v>
      </c>
      <c r="B78" s="138"/>
      <c r="C78" s="138"/>
      <c r="D78" s="138"/>
    </row>
  </sheetData>
  <mergeCells count="75">
    <mergeCell ref="A7:B7"/>
    <mergeCell ref="A2:B3"/>
    <mergeCell ref="C2:D2"/>
    <mergeCell ref="A4:B4"/>
    <mergeCell ref="A5:B5"/>
    <mergeCell ref="A6:B6"/>
    <mergeCell ref="A20:B20"/>
    <mergeCell ref="A8:B8"/>
    <mergeCell ref="A9:B9"/>
    <mergeCell ref="A10:B10"/>
    <mergeCell ref="A11:B11"/>
    <mergeCell ref="A12:B12"/>
    <mergeCell ref="A13:B13"/>
    <mergeCell ref="A14:B14"/>
    <mergeCell ref="A15:B15"/>
    <mergeCell ref="A16:B16"/>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A56:B56"/>
    <mergeCell ref="A45:B45"/>
    <mergeCell ref="A46:B46"/>
    <mergeCell ref="A47:B47"/>
    <mergeCell ref="A48:B48"/>
    <mergeCell ref="A49:B49"/>
    <mergeCell ref="A50:B50"/>
    <mergeCell ref="A51:B51"/>
    <mergeCell ref="A52:B52"/>
    <mergeCell ref="A53:B53"/>
    <mergeCell ref="A54:B54"/>
    <mergeCell ref="A55:B55"/>
    <mergeCell ref="A58:B58"/>
    <mergeCell ref="A59:B59"/>
    <mergeCell ref="A60:B60"/>
    <mergeCell ref="A61:B61"/>
    <mergeCell ref="A62:B62"/>
    <mergeCell ref="A77:D77"/>
    <mergeCell ref="A78:D78"/>
    <mergeCell ref="A1:D1"/>
    <mergeCell ref="A69:B69"/>
    <mergeCell ref="A70:B70"/>
    <mergeCell ref="A72:B72"/>
    <mergeCell ref="A73:B73"/>
    <mergeCell ref="A74:B74"/>
    <mergeCell ref="A75:B75"/>
    <mergeCell ref="A63:B63"/>
    <mergeCell ref="A64:B64"/>
    <mergeCell ref="A65:B65"/>
    <mergeCell ref="A66:B66"/>
    <mergeCell ref="A67:B67"/>
    <mergeCell ref="A76:B76"/>
    <mergeCell ref="A57:B5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69"/>
  <sheetViews>
    <sheetView zoomScaleNormal="100" workbookViewId="0">
      <selection sqref="A1:D1"/>
    </sheetView>
  </sheetViews>
  <sheetFormatPr baseColWidth="10" defaultRowHeight="13.2" x14ac:dyDescent="0.25"/>
  <cols>
    <col min="1" max="1" width="14.33203125" customWidth="1"/>
    <col min="2" max="2" width="45.88671875" customWidth="1"/>
    <col min="3" max="3" width="11.6640625" style="14" customWidth="1"/>
    <col min="4" max="4" width="13.5546875" customWidth="1"/>
    <col min="5" max="5" width="14.6640625" customWidth="1"/>
    <col min="8" max="8" width="27" customWidth="1"/>
    <col min="9" max="9" width="14.109375" customWidth="1"/>
  </cols>
  <sheetData>
    <row r="1" spans="1:8" ht="47.25" customHeight="1" x14ac:dyDescent="0.25">
      <c r="A1" s="109" t="s">
        <v>66</v>
      </c>
      <c r="B1" s="153"/>
      <c r="C1" s="153"/>
      <c r="D1" s="153"/>
      <c r="G1" s="1"/>
    </row>
    <row r="2" spans="1:8" x14ac:dyDescent="0.25">
      <c r="A2" s="147" t="s">
        <v>0</v>
      </c>
      <c r="B2" s="147"/>
      <c r="C2" s="149" t="s">
        <v>1</v>
      </c>
      <c r="D2" s="149"/>
      <c r="F2" s="154"/>
    </row>
    <row r="3" spans="1:8" x14ac:dyDescent="0.25">
      <c r="A3" s="148"/>
      <c r="B3" s="148"/>
      <c r="C3" s="2" t="s">
        <v>2</v>
      </c>
      <c r="D3" s="2" t="s">
        <v>3</v>
      </c>
      <c r="F3" s="154"/>
    </row>
    <row r="4" spans="1:8" x14ac:dyDescent="0.25">
      <c r="A4" s="150" t="s">
        <v>4</v>
      </c>
      <c r="B4" s="150"/>
      <c r="C4" s="3">
        <v>37882</v>
      </c>
      <c r="D4" s="4">
        <v>100</v>
      </c>
    </row>
    <row r="5" spans="1:8" x14ac:dyDescent="0.25">
      <c r="A5" s="150" t="s">
        <v>5</v>
      </c>
      <c r="B5" s="150"/>
      <c r="C5" s="3"/>
      <c r="D5" s="4"/>
    </row>
    <row r="6" spans="1:8" x14ac:dyDescent="0.25">
      <c r="A6" s="143" t="s">
        <v>6</v>
      </c>
      <c r="B6" s="143"/>
      <c r="C6" s="6">
        <v>7463</v>
      </c>
      <c r="D6" s="7">
        <v>19.700649384932159</v>
      </c>
      <c r="F6" s="8"/>
    </row>
    <row r="7" spans="1:8" x14ac:dyDescent="0.25">
      <c r="A7" s="141" t="s">
        <v>7</v>
      </c>
      <c r="B7" s="141"/>
      <c r="C7" s="9">
        <v>44</v>
      </c>
      <c r="D7" s="10">
        <v>0.11615015046724038</v>
      </c>
      <c r="E7" s="78"/>
    </row>
    <row r="8" spans="1:8" ht="15.75" customHeight="1" x14ac:dyDescent="0.25">
      <c r="A8" s="141" t="s">
        <v>8</v>
      </c>
      <c r="B8" s="141"/>
      <c r="C8" s="11">
        <v>6652</v>
      </c>
      <c r="D8" s="10">
        <v>17.559790929729157</v>
      </c>
      <c r="E8" s="78"/>
    </row>
    <row r="9" spans="1:8" ht="16.5" customHeight="1" x14ac:dyDescent="0.25">
      <c r="A9" s="141" t="s">
        <v>9</v>
      </c>
      <c r="B9" s="141"/>
      <c r="C9" s="9">
        <v>105</v>
      </c>
      <c r="D9" s="10">
        <v>0.27717649543318723</v>
      </c>
    </row>
    <row r="10" spans="1:8" ht="24" customHeight="1" x14ac:dyDescent="0.25">
      <c r="A10" s="141" t="s">
        <v>10</v>
      </c>
      <c r="B10" s="141"/>
      <c r="C10" s="9">
        <v>486</v>
      </c>
      <c r="D10" s="10">
        <v>1.2829312074336097</v>
      </c>
    </row>
    <row r="11" spans="1:8" ht="15" customHeight="1" x14ac:dyDescent="0.25">
      <c r="A11" s="141" t="s">
        <v>11</v>
      </c>
      <c r="B11" s="141"/>
      <c r="C11" s="9">
        <v>176</v>
      </c>
      <c r="D11" s="10">
        <v>0.46460060186896152</v>
      </c>
      <c r="H11" s="9"/>
    </row>
    <row r="12" spans="1:8" ht="15" customHeight="1" x14ac:dyDescent="0.25">
      <c r="A12" s="152" t="s">
        <v>12</v>
      </c>
      <c r="B12" s="142"/>
      <c r="C12" s="9">
        <v>1</v>
      </c>
      <c r="D12" s="10">
        <v>2.6397761469827358E-3</v>
      </c>
      <c r="H12" s="9"/>
    </row>
    <row r="13" spans="1:8" ht="12.75" customHeight="1" x14ac:dyDescent="0.25">
      <c r="A13" s="143" t="s">
        <v>13</v>
      </c>
      <c r="B13" s="143"/>
      <c r="C13" s="6">
        <v>321</v>
      </c>
      <c r="D13" s="7">
        <v>0.84736814318145826</v>
      </c>
      <c r="F13" s="12"/>
      <c r="H13" s="11"/>
    </row>
    <row r="14" spans="1:8" ht="15.75" customHeight="1" x14ac:dyDescent="0.25">
      <c r="A14" s="146" t="s">
        <v>14</v>
      </c>
      <c r="B14" s="141"/>
      <c r="C14" s="9">
        <v>155</v>
      </c>
      <c r="D14" s="10">
        <v>0.4091653027823241</v>
      </c>
      <c r="F14" s="12"/>
      <c r="H14" s="11"/>
    </row>
    <row r="15" spans="1:8" ht="28.5" customHeight="1" x14ac:dyDescent="0.25">
      <c r="A15" s="142" t="s">
        <v>15</v>
      </c>
      <c r="B15" s="142"/>
      <c r="C15" s="13">
        <v>166</v>
      </c>
      <c r="D15" s="10">
        <v>0.43820284039913415</v>
      </c>
      <c r="F15" s="12"/>
      <c r="H15" s="11"/>
    </row>
    <row r="16" spans="1:8" x14ac:dyDescent="0.25">
      <c r="A16" s="143" t="s">
        <v>16</v>
      </c>
      <c r="B16" s="143"/>
      <c r="C16" s="6">
        <v>97</v>
      </c>
      <c r="D16" s="7">
        <v>0.25605828625732535</v>
      </c>
      <c r="H16" s="11"/>
    </row>
    <row r="17" spans="1:9" ht="18" customHeight="1" x14ac:dyDescent="0.25">
      <c r="A17" s="141" t="s">
        <v>17</v>
      </c>
      <c r="B17" s="141"/>
      <c r="C17" s="13">
        <v>60</v>
      </c>
      <c r="D17" s="10">
        <v>0.15838656881896415</v>
      </c>
      <c r="H17" s="9"/>
    </row>
    <row r="18" spans="1:9" ht="26.25" customHeight="1" x14ac:dyDescent="0.25">
      <c r="A18" s="141" t="s">
        <v>18</v>
      </c>
      <c r="B18" s="141"/>
      <c r="C18" s="9">
        <v>14</v>
      </c>
      <c r="D18" s="10">
        <v>3.6956866057758303E-2</v>
      </c>
    </row>
    <row r="19" spans="1:9" ht="22.5" customHeight="1" x14ac:dyDescent="0.25">
      <c r="A19" s="142" t="s">
        <v>19</v>
      </c>
      <c r="B19" s="142"/>
      <c r="C19" s="13">
        <v>10</v>
      </c>
      <c r="D19" s="10">
        <v>2.639776146982736E-2</v>
      </c>
    </row>
    <row r="20" spans="1:9" ht="17.25" customHeight="1" x14ac:dyDescent="0.25">
      <c r="A20" s="142" t="s">
        <v>12</v>
      </c>
      <c r="B20" s="142"/>
      <c r="C20" s="13">
        <v>13</v>
      </c>
      <c r="D20" s="10">
        <v>3.4317089910775568E-2</v>
      </c>
    </row>
    <row r="21" spans="1:9" x14ac:dyDescent="0.25">
      <c r="A21" s="143" t="s">
        <v>20</v>
      </c>
      <c r="B21" s="143"/>
      <c r="C21" s="6">
        <v>170</v>
      </c>
      <c r="D21" s="7">
        <v>0.44876194498706512</v>
      </c>
    </row>
    <row r="22" spans="1:9" ht="14.25" customHeight="1" x14ac:dyDescent="0.25">
      <c r="A22" s="142" t="s">
        <v>21</v>
      </c>
      <c r="B22" s="142"/>
      <c r="C22" s="13">
        <v>167</v>
      </c>
      <c r="D22" s="10">
        <v>0.44084261654611689</v>
      </c>
    </row>
    <row r="23" spans="1:9" ht="24" customHeight="1" x14ac:dyDescent="0.25">
      <c r="A23" s="142" t="s">
        <v>22</v>
      </c>
      <c r="B23" s="142"/>
      <c r="C23" s="13">
        <v>3</v>
      </c>
      <c r="D23" s="10">
        <v>7.9193284409482083E-3</v>
      </c>
    </row>
    <row r="24" spans="1:9" ht="16.5" customHeight="1" x14ac:dyDescent="0.25">
      <c r="A24" s="145" t="s">
        <v>23</v>
      </c>
      <c r="B24" s="145"/>
      <c r="D24" s="10"/>
      <c r="F24" s="8"/>
    </row>
    <row r="25" spans="1:9" ht="15" customHeight="1" x14ac:dyDescent="0.25">
      <c r="A25" s="145" t="s">
        <v>24</v>
      </c>
      <c r="B25" s="145"/>
      <c r="C25" s="6">
        <v>3278</v>
      </c>
      <c r="D25" s="7">
        <v>8.653186209809407</v>
      </c>
    </row>
    <row r="26" spans="1:9" ht="16.5" customHeight="1" x14ac:dyDescent="0.25">
      <c r="A26" s="141" t="s">
        <v>25</v>
      </c>
      <c r="B26" s="141"/>
      <c r="C26" s="9">
        <v>162</v>
      </c>
      <c r="D26" s="10">
        <v>0.42764373581120324</v>
      </c>
    </row>
    <row r="27" spans="1:9" ht="18" customHeight="1" x14ac:dyDescent="0.25">
      <c r="A27" s="141" t="s">
        <v>26</v>
      </c>
      <c r="B27" s="141"/>
      <c r="C27" s="9">
        <v>39</v>
      </c>
      <c r="D27" s="10">
        <v>0.10295126973232671</v>
      </c>
      <c r="F27" s="6"/>
    </row>
    <row r="28" spans="1:9" ht="17.25" customHeight="1" x14ac:dyDescent="0.25">
      <c r="A28" s="141" t="s">
        <v>27</v>
      </c>
      <c r="B28" s="141"/>
      <c r="C28" s="9">
        <v>32</v>
      </c>
      <c r="D28" s="10">
        <v>8.4472836703447546E-2</v>
      </c>
      <c r="I28" s="8"/>
    </row>
    <row r="29" spans="1:9" ht="15" customHeight="1" x14ac:dyDescent="0.25">
      <c r="A29" s="141" t="s">
        <v>28</v>
      </c>
      <c r="B29" s="141"/>
      <c r="C29" s="9">
        <v>29</v>
      </c>
      <c r="D29" s="10">
        <v>7.6553508262499334E-2</v>
      </c>
    </row>
    <row r="30" spans="1:9" ht="25.5" customHeight="1" x14ac:dyDescent="0.25">
      <c r="A30" s="141" t="s">
        <v>29</v>
      </c>
      <c r="B30" s="141"/>
      <c r="C30" s="11">
        <v>2938</v>
      </c>
      <c r="D30" s="10">
        <v>7.7556623198352783</v>
      </c>
    </row>
    <row r="31" spans="1:9" ht="15" customHeight="1" x14ac:dyDescent="0.25">
      <c r="A31" s="141" t="s">
        <v>30</v>
      </c>
      <c r="B31" s="141"/>
      <c r="C31" s="11">
        <v>78</v>
      </c>
      <c r="D31" s="10">
        <v>0.20590253946465342</v>
      </c>
    </row>
    <row r="32" spans="1:9" x14ac:dyDescent="0.25">
      <c r="A32" s="151" t="s">
        <v>31</v>
      </c>
      <c r="B32" s="151"/>
      <c r="C32" s="6">
        <v>57</v>
      </c>
      <c r="D32" s="7">
        <v>0.15046724037801593</v>
      </c>
    </row>
    <row r="33" spans="1:6" ht="16.5" customHeight="1" x14ac:dyDescent="0.25">
      <c r="A33" s="141" t="s">
        <v>32</v>
      </c>
      <c r="B33" s="141"/>
      <c r="C33" s="9">
        <v>54</v>
      </c>
      <c r="D33" s="10">
        <v>0.14254791193706773</v>
      </c>
    </row>
    <row r="34" spans="1:6" ht="15.75" customHeight="1" x14ac:dyDescent="0.25">
      <c r="A34" s="142" t="s">
        <v>12</v>
      </c>
      <c r="B34" s="142"/>
      <c r="C34" s="13">
        <v>3</v>
      </c>
      <c r="D34" s="10">
        <v>7.9193284409482083E-3</v>
      </c>
    </row>
    <row r="35" spans="1:6" ht="17.25" customHeight="1" x14ac:dyDescent="0.25">
      <c r="A35" s="145" t="s">
        <v>33</v>
      </c>
      <c r="B35" s="145"/>
      <c r="D35" s="10"/>
      <c r="F35" s="8"/>
    </row>
    <row r="36" spans="1:6" x14ac:dyDescent="0.25">
      <c r="A36" s="143" t="s">
        <v>34</v>
      </c>
      <c r="B36" s="143"/>
      <c r="C36" s="15">
        <v>491</v>
      </c>
      <c r="D36" s="7">
        <v>1.2961300881685234</v>
      </c>
    </row>
    <row r="37" spans="1:6" ht="15" customHeight="1" x14ac:dyDescent="0.25">
      <c r="A37" s="141" t="s">
        <v>35</v>
      </c>
      <c r="B37" s="141"/>
      <c r="C37" s="9">
        <v>491</v>
      </c>
      <c r="D37" s="10">
        <v>1.2961300881685234</v>
      </c>
    </row>
    <row r="38" spans="1:6" ht="12.75" customHeight="1" x14ac:dyDescent="0.25">
      <c r="A38" s="143" t="s">
        <v>36</v>
      </c>
      <c r="B38" s="143"/>
      <c r="C38" s="6">
        <v>20697</v>
      </c>
      <c r="D38" s="7">
        <v>54.635446914101685</v>
      </c>
    </row>
    <row r="39" spans="1:6" ht="16.5" customHeight="1" x14ac:dyDescent="0.25">
      <c r="A39" s="141" t="s">
        <v>37</v>
      </c>
      <c r="B39" s="141"/>
      <c r="C39" s="11">
        <v>6616</v>
      </c>
      <c r="D39" s="10">
        <v>17.464758988437783</v>
      </c>
      <c r="F39" s="6"/>
    </row>
    <row r="40" spans="1:6" ht="19.5" customHeight="1" x14ac:dyDescent="0.25">
      <c r="A40" s="141" t="s">
        <v>38</v>
      </c>
      <c r="B40" s="141"/>
      <c r="C40" s="11">
        <v>1389</v>
      </c>
      <c r="D40" s="10">
        <v>3.6666490681590203</v>
      </c>
    </row>
    <row r="41" spans="1:6" ht="19.5" customHeight="1" x14ac:dyDescent="0.25">
      <c r="A41" s="141" t="s">
        <v>39</v>
      </c>
      <c r="B41" s="141"/>
      <c r="C41" s="11">
        <v>1841</v>
      </c>
      <c r="D41" s="10">
        <v>4.8598278865952169</v>
      </c>
    </row>
    <row r="42" spans="1:6" ht="12" customHeight="1" x14ac:dyDescent="0.25">
      <c r="A42" s="141" t="s">
        <v>40</v>
      </c>
      <c r="B42" s="141"/>
      <c r="C42" s="11">
        <v>6757</v>
      </c>
      <c r="D42" s="10">
        <v>17.836967425162346</v>
      </c>
    </row>
    <row r="43" spans="1:6" ht="20.25" customHeight="1" x14ac:dyDescent="0.25">
      <c r="A43" s="141" t="s">
        <v>41</v>
      </c>
      <c r="B43" s="141"/>
      <c r="C43" s="11">
        <v>3436</v>
      </c>
      <c r="D43" s="10">
        <v>9.0702708410326807</v>
      </c>
    </row>
    <row r="44" spans="1:6" ht="15.75" customHeight="1" x14ac:dyDescent="0.25">
      <c r="A44" s="141" t="s">
        <v>42</v>
      </c>
      <c r="B44" s="141"/>
      <c r="C44" s="9">
        <v>658</v>
      </c>
      <c r="D44" s="10">
        <v>1.7369727047146404</v>
      </c>
    </row>
    <row r="45" spans="1:6" ht="17.25" customHeight="1" x14ac:dyDescent="0.25">
      <c r="A45" s="145" t="s">
        <v>43</v>
      </c>
      <c r="B45" s="145"/>
      <c r="D45" s="10"/>
      <c r="F45" s="8"/>
    </row>
    <row r="46" spans="1:6" x14ac:dyDescent="0.25">
      <c r="A46" s="143" t="s">
        <v>44</v>
      </c>
      <c r="B46" s="143"/>
      <c r="C46" s="6">
        <v>217</v>
      </c>
      <c r="D46" s="7">
        <v>0.57283142389525366</v>
      </c>
    </row>
    <row r="47" spans="1:6" ht="18" customHeight="1" x14ac:dyDescent="0.25">
      <c r="A47" s="141" t="s">
        <v>45</v>
      </c>
      <c r="B47" s="141"/>
      <c r="C47" s="16">
        <v>197</v>
      </c>
      <c r="D47" s="10">
        <v>0.52003590095559893</v>
      </c>
    </row>
    <row r="48" spans="1:6" ht="24" customHeight="1" x14ac:dyDescent="0.25">
      <c r="A48" s="142" t="s">
        <v>46</v>
      </c>
      <c r="B48" s="142"/>
      <c r="C48" s="16">
        <v>10</v>
      </c>
      <c r="D48" s="10">
        <v>2.639776146982736E-2</v>
      </c>
    </row>
    <row r="49" spans="1:4" ht="28.5" customHeight="1" x14ac:dyDescent="0.25">
      <c r="A49" s="142" t="s">
        <v>47</v>
      </c>
      <c r="B49" s="142"/>
      <c r="C49" s="16">
        <v>10</v>
      </c>
      <c r="D49" s="10">
        <v>2.639776146982736E-2</v>
      </c>
    </row>
    <row r="50" spans="1:4" ht="12.75" customHeight="1" x14ac:dyDescent="0.25">
      <c r="A50" s="143" t="s">
        <v>48</v>
      </c>
      <c r="B50" s="143"/>
      <c r="C50" s="6">
        <v>756</v>
      </c>
      <c r="D50" s="7">
        <v>1.9956707671189484</v>
      </c>
    </row>
    <row r="51" spans="1:4" ht="24.75" customHeight="1" x14ac:dyDescent="0.25">
      <c r="A51" s="141" t="s">
        <v>49</v>
      </c>
      <c r="B51" s="141"/>
      <c r="C51" s="9">
        <v>90</v>
      </c>
      <c r="D51" s="10">
        <v>0.23757985322844624</v>
      </c>
    </row>
    <row r="52" spans="1:4" ht="29.25" customHeight="1" x14ac:dyDescent="0.25">
      <c r="A52" s="141" t="s">
        <v>50</v>
      </c>
      <c r="B52" s="141"/>
      <c r="C52" s="9">
        <v>61</v>
      </c>
      <c r="D52" s="10">
        <v>0.16102634496594689</v>
      </c>
    </row>
    <row r="53" spans="1:4" ht="26.25" customHeight="1" x14ac:dyDescent="0.25">
      <c r="A53" s="141" t="s">
        <v>51</v>
      </c>
      <c r="B53" s="141"/>
      <c r="C53" s="9">
        <v>38</v>
      </c>
      <c r="D53" s="10">
        <v>0.10031149358534397</v>
      </c>
    </row>
    <row r="54" spans="1:4" ht="25.5" customHeight="1" x14ac:dyDescent="0.25">
      <c r="A54" s="141" t="s">
        <v>52</v>
      </c>
      <c r="B54" s="141"/>
      <c r="C54" s="9">
        <v>109</v>
      </c>
      <c r="D54" s="10">
        <v>0.2877356000211182</v>
      </c>
    </row>
    <row r="55" spans="1:4" ht="16.5" customHeight="1" x14ac:dyDescent="0.25">
      <c r="A55" s="141" t="s">
        <v>53</v>
      </c>
      <c r="B55" s="141"/>
      <c r="C55" s="9">
        <v>298</v>
      </c>
      <c r="D55" s="10">
        <v>0.7866532918008553</v>
      </c>
    </row>
    <row r="56" spans="1:4" ht="24.75" customHeight="1" x14ac:dyDescent="0.25">
      <c r="A56" s="141" t="s">
        <v>54</v>
      </c>
      <c r="B56" s="141"/>
      <c r="C56" s="9">
        <v>41</v>
      </c>
      <c r="D56" s="10">
        <v>0.10823082202629218</v>
      </c>
    </row>
    <row r="57" spans="1:4" ht="24" customHeight="1" x14ac:dyDescent="0.25">
      <c r="A57" s="141" t="s">
        <v>55</v>
      </c>
      <c r="B57" s="141"/>
      <c r="C57" s="9">
        <v>50</v>
      </c>
      <c r="D57" s="10">
        <v>0.13198880734913679</v>
      </c>
    </row>
    <row r="58" spans="1:4" ht="15" customHeight="1" x14ac:dyDescent="0.25">
      <c r="A58" s="142" t="s">
        <v>12</v>
      </c>
      <c r="B58" s="142"/>
      <c r="C58" s="9">
        <v>69</v>
      </c>
      <c r="D58" s="10">
        <v>0.18214455414180877</v>
      </c>
    </row>
    <row r="59" spans="1:4" x14ac:dyDescent="0.25">
      <c r="A59" s="5" t="s">
        <v>56</v>
      </c>
      <c r="B59" s="17"/>
      <c r="C59" s="6">
        <v>3986</v>
      </c>
      <c r="D59" s="7">
        <v>10.522147721873184</v>
      </c>
    </row>
    <row r="60" spans="1:4" ht="23.25" customHeight="1" x14ac:dyDescent="0.25">
      <c r="A60" s="141" t="s">
        <v>57</v>
      </c>
      <c r="B60" s="141"/>
      <c r="C60" s="11">
        <v>3849</v>
      </c>
      <c r="D60" s="10">
        <v>10.160498389736549</v>
      </c>
    </row>
    <row r="61" spans="1:4" ht="24.75" customHeight="1" x14ac:dyDescent="0.25">
      <c r="A61" s="142" t="s">
        <v>58</v>
      </c>
      <c r="B61" s="142"/>
      <c r="C61" s="13">
        <v>32</v>
      </c>
      <c r="D61" s="10">
        <v>8.4472836703447546E-2</v>
      </c>
    </row>
    <row r="62" spans="1:4" ht="18" customHeight="1" x14ac:dyDescent="0.25">
      <c r="A62" s="142" t="s">
        <v>59</v>
      </c>
      <c r="B62" s="142"/>
      <c r="C62" s="13">
        <v>98</v>
      </c>
      <c r="D62" s="10">
        <v>0.25869806240430809</v>
      </c>
    </row>
    <row r="63" spans="1:4" ht="16.5" customHeight="1" x14ac:dyDescent="0.25">
      <c r="A63" s="142" t="s">
        <v>12</v>
      </c>
      <c r="B63" s="142"/>
      <c r="C63" s="13">
        <v>7</v>
      </c>
      <c r="D63" s="10">
        <v>1.8478433028879152E-2</v>
      </c>
    </row>
    <row r="64" spans="1:4" ht="12.75" customHeight="1" x14ac:dyDescent="0.25">
      <c r="A64" s="143" t="s">
        <v>60</v>
      </c>
      <c r="B64" s="143"/>
      <c r="C64" s="15">
        <v>76</v>
      </c>
      <c r="D64" s="7">
        <v>0.20062298717068794</v>
      </c>
    </row>
    <row r="65" spans="1:4" ht="23.25" customHeight="1" x14ac:dyDescent="0.25">
      <c r="A65" s="141" t="s">
        <v>61</v>
      </c>
      <c r="B65" s="141"/>
      <c r="C65" s="9">
        <v>73</v>
      </c>
      <c r="D65" s="10">
        <v>0.19270365872973971</v>
      </c>
    </row>
    <row r="66" spans="1:4" ht="15" customHeight="1" x14ac:dyDescent="0.25">
      <c r="A66" s="142" t="s">
        <v>62</v>
      </c>
      <c r="B66" s="142"/>
      <c r="C66" s="13">
        <v>3</v>
      </c>
      <c r="D66" s="10">
        <v>7.9193284409482083E-3</v>
      </c>
    </row>
    <row r="67" spans="1:4" x14ac:dyDescent="0.25">
      <c r="A67" s="144" t="s">
        <v>63</v>
      </c>
      <c r="B67" s="144"/>
      <c r="C67" s="18">
        <v>272</v>
      </c>
      <c r="D67" s="19">
        <v>0.72065888812628687</v>
      </c>
    </row>
    <row r="68" spans="1:4" ht="15.75" customHeight="1" x14ac:dyDescent="0.25">
      <c r="A68" s="136" t="s">
        <v>64</v>
      </c>
      <c r="B68" s="136"/>
      <c r="C68" s="136"/>
      <c r="D68" s="136"/>
    </row>
    <row r="69" spans="1:4" ht="27" customHeight="1" x14ac:dyDescent="0.25">
      <c r="A69" s="137" t="s">
        <v>65</v>
      </c>
      <c r="B69" s="138"/>
      <c r="C69" s="138"/>
      <c r="D69" s="138"/>
    </row>
  </sheetData>
  <mergeCells count="69">
    <mergeCell ref="A11:B11"/>
    <mergeCell ref="A1:D1"/>
    <mergeCell ref="A2:B3"/>
    <mergeCell ref="C2:D2"/>
    <mergeCell ref="F2:F3"/>
    <mergeCell ref="A4:B4"/>
    <mergeCell ref="A5:B5"/>
    <mergeCell ref="A6:B6"/>
    <mergeCell ref="A7:B7"/>
    <mergeCell ref="A8:B8"/>
    <mergeCell ref="A9:B9"/>
    <mergeCell ref="A10:B10"/>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47:B47"/>
    <mergeCell ref="A36:B36"/>
    <mergeCell ref="A37:B37"/>
    <mergeCell ref="A38:B38"/>
    <mergeCell ref="A39:B39"/>
    <mergeCell ref="A40:B40"/>
    <mergeCell ref="A41:B41"/>
    <mergeCell ref="A42:B42"/>
    <mergeCell ref="A43:B43"/>
    <mergeCell ref="A44:B44"/>
    <mergeCell ref="A45:B45"/>
    <mergeCell ref="A46:B46"/>
    <mergeCell ref="A48:B48"/>
    <mergeCell ref="A49:B49"/>
    <mergeCell ref="A50:B50"/>
    <mergeCell ref="A51:B51"/>
    <mergeCell ref="A64:B64"/>
    <mergeCell ref="A52:B52"/>
    <mergeCell ref="A53:B53"/>
    <mergeCell ref="A54:B54"/>
    <mergeCell ref="A55:B55"/>
    <mergeCell ref="A56:B56"/>
    <mergeCell ref="A57:B57"/>
    <mergeCell ref="A68:D68"/>
    <mergeCell ref="A69:D69"/>
    <mergeCell ref="A58:B58"/>
    <mergeCell ref="A60:B60"/>
    <mergeCell ref="A61:B61"/>
    <mergeCell ref="A62:B62"/>
    <mergeCell ref="A63:B63"/>
    <mergeCell ref="A65:B65"/>
    <mergeCell ref="A66:B66"/>
    <mergeCell ref="A67:B67"/>
  </mergeCells>
  <pageMargins left="0.94488188976377963" right="0.74803149606299213" top="0" bottom="0" header="0" footer="0"/>
  <pageSetup paperSize="9" scale="6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SEG_01_AX23</vt:lpstr>
      <vt:lpstr>2025</vt:lpstr>
      <vt:lpstr>2024</vt:lpstr>
      <vt:lpstr>2023</vt:lpstr>
      <vt:lpstr>2022</vt:lpstr>
      <vt:lpstr>2021</vt:lpstr>
      <vt:lpstr>2020</vt:lpstr>
      <vt:lpstr>2017</vt:lpstr>
      <vt:lpstr>2016</vt:lpstr>
      <vt:lpstr>2015</vt:lpstr>
      <vt:lpstr>2014</vt:lpstr>
      <vt:lpstr>Ficha técnica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rlloret</dc:creator>
  <cp:lastModifiedBy>Melina Silva</cp:lastModifiedBy>
  <dcterms:created xsi:type="dcterms:W3CDTF">2017-07-03T17:49:47Z</dcterms:created>
  <dcterms:modified xsi:type="dcterms:W3CDTF">2026-05-20T17:47:11Z</dcterms:modified>
</cp:coreProperties>
</file>